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ÁRSULÁS\Társulási megállapodás módosítások\2024\"/>
    </mc:Choice>
  </mc:AlternateContent>
  <xr:revisionPtr revIDLastSave="0" documentId="13_ncr:1_{0D93F41D-5E44-4845-8D85-54803A6C6B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</workbook>
</file>

<file path=xl/calcChain.xml><?xml version="1.0" encoding="utf-8"?>
<calcChain xmlns="http://schemas.openxmlformats.org/spreadsheetml/2006/main">
  <c r="D44" i="4" l="1"/>
  <c r="AJ41" i="4"/>
  <c r="AK43" i="4"/>
  <c r="AJ43" i="4"/>
  <c r="AK42" i="4"/>
  <c r="AJ42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5" i="4"/>
  <c r="AJ4" i="4"/>
  <c r="AM4" i="4"/>
  <c r="AM5" i="4"/>
  <c r="AM6" i="4"/>
  <c r="AM7" i="4"/>
  <c r="AM8" i="4"/>
  <c r="AN8" i="4"/>
  <c r="AM9" i="4"/>
  <c r="AN9" i="4"/>
  <c r="AM10" i="4"/>
  <c r="AM11" i="4"/>
  <c r="AM12" i="4"/>
  <c r="AM13" i="4"/>
  <c r="AM14" i="4"/>
  <c r="AM15" i="4"/>
  <c r="AM16" i="4"/>
  <c r="AM17" i="4"/>
  <c r="AN17" i="4"/>
  <c r="AM18" i="4"/>
  <c r="AM19" i="4"/>
  <c r="AM20" i="4"/>
  <c r="AM21" i="4"/>
  <c r="AM22" i="4"/>
  <c r="AM23" i="4"/>
  <c r="AM24" i="4"/>
  <c r="AM25" i="4"/>
  <c r="AM26" i="4"/>
  <c r="AM27" i="4"/>
  <c r="AM28" i="4"/>
  <c r="AN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N42" i="4"/>
  <c r="AM43" i="4"/>
  <c r="AN43" i="4"/>
  <c r="AJ44" i="4" l="1"/>
  <c r="AK7" i="4" s="1"/>
  <c r="AK24" i="4"/>
  <c r="AK22" i="4"/>
  <c r="AK12" i="4"/>
  <c r="AK10" i="4"/>
  <c r="AK8" i="4"/>
  <c r="AK6" i="4"/>
  <c r="AK4" i="4"/>
  <c r="AK15" i="4"/>
  <c r="AK25" i="4"/>
  <c r="AK31" i="4"/>
  <c r="AK39" i="4"/>
  <c r="AK13" i="4"/>
  <c r="AK17" i="4"/>
  <c r="AK23" i="4"/>
  <c r="AK29" i="4"/>
  <c r="AK33" i="4"/>
  <c r="AK37" i="4"/>
  <c r="AK41" i="4"/>
  <c r="AM44" i="4"/>
  <c r="AN34" i="4" s="1"/>
  <c r="AK26" i="4" l="1"/>
  <c r="AK40" i="4"/>
  <c r="AK36" i="4"/>
  <c r="AK32" i="4"/>
  <c r="AK16" i="4"/>
  <c r="AK5" i="4"/>
  <c r="AK35" i="4"/>
  <c r="AK21" i="4"/>
  <c r="AK11" i="4"/>
  <c r="AK38" i="4"/>
  <c r="AK34" i="4"/>
  <c r="AK30" i="4"/>
  <c r="AK20" i="4"/>
  <c r="AK14" i="4"/>
  <c r="AN14" i="4"/>
  <c r="AN24" i="4"/>
  <c r="AN16" i="4"/>
  <c r="AN4" i="4"/>
  <c r="AN40" i="4"/>
  <c r="AN30" i="4"/>
  <c r="AN36" i="4"/>
  <c r="AN10" i="4"/>
  <c r="AN26" i="4"/>
  <c r="AN20" i="4"/>
  <c r="AN18" i="4"/>
  <c r="AN6" i="4"/>
  <c r="AN7" i="4"/>
  <c r="AN13" i="4"/>
  <c r="AN21" i="4"/>
  <c r="AN25" i="4"/>
  <c r="AN29" i="4"/>
  <c r="AN33" i="4"/>
  <c r="AN37" i="4"/>
  <c r="AN41" i="4"/>
  <c r="AN5" i="4"/>
  <c r="AN11" i="4"/>
  <c r="AN15" i="4"/>
  <c r="AN19" i="4"/>
  <c r="AN23" i="4"/>
  <c r="AN27" i="4"/>
  <c r="AN31" i="4"/>
  <c r="AN35" i="4"/>
  <c r="AN39" i="4"/>
  <c r="AN32" i="4"/>
  <c r="AN22" i="4"/>
  <c r="AN12" i="4"/>
  <c r="AN38" i="4"/>
  <c r="AK44" i="4" l="1"/>
  <c r="AN44" i="4"/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O44" i="4" l="1"/>
  <c r="P10" i="4" s="1"/>
  <c r="P39" i="4"/>
  <c r="X44" i="4"/>
  <c r="Y19" i="4" s="1"/>
  <c r="P21" i="4" l="1"/>
  <c r="P30" i="4"/>
  <c r="Y8" i="4"/>
  <c r="P32" i="4"/>
  <c r="P29" i="4"/>
  <c r="P27" i="4"/>
  <c r="P24" i="4"/>
  <c r="P40" i="4"/>
  <c r="P19" i="4"/>
  <c r="P22" i="4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G43" i="4"/>
  <c r="G42" i="4"/>
  <c r="J43" i="4"/>
  <c r="J42" i="4"/>
  <c r="M43" i="4"/>
  <c r="M42" i="4"/>
  <c r="S43" i="4"/>
  <c r="S42" i="4"/>
  <c r="V43" i="4"/>
  <c r="V42" i="4"/>
  <c r="AB43" i="4"/>
  <c r="AB42" i="4"/>
  <c r="P44" i="4" l="1"/>
  <c r="Y44" i="4"/>
  <c r="AA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D16" i="4"/>
  <c r="M29" i="4" l="1"/>
  <c r="M40" i="4"/>
  <c r="M39" i="4"/>
  <c r="M21" i="4"/>
  <c r="M30" i="4"/>
  <c r="M22" i="4"/>
  <c r="M32" i="4"/>
  <c r="M24" i="4"/>
  <c r="M10" i="4"/>
  <c r="M35" i="4"/>
  <c r="M27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D44" i="4" l="1"/>
  <c r="AE19" i="4" s="1"/>
  <c r="F44" i="4"/>
  <c r="G7" i="4" s="1"/>
  <c r="U44" i="4"/>
  <c r="V27" i="4" s="1"/>
  <c r="AA44" i="4"/>
  <c r="AB5" i="4" s="1"/>
  <c r="I44" i="4"/>
  <c r="R44" i="4"/>
  <c r="S21" i="4" s="1"/>
  <c r="AG44" i="4"/>
  <c r="AH21" i="4" s="1"/>
  <c r="M44" i="4"/>
  <c r="AH41" i="4"/>
  <c r="AH14" i="4"/>
  <c r="AE6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H37" i="4" l="1"/>
  <c r="AH18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AB21" i="4"/>
  <c r="AB13" i="4"/>
  <c r="AB8" i="4"/>
  <c r="AB32" i="4"/>
  <c r="S30" i="4"/>
  <c r="S10" i="4"/>
  <c r="S35" i="4"/>
  <c r="AB19" i="4"/>
  <c r="AB27" i="4"/>
  <c r="AE14" i="4"/>
  <c r="AE16" i="4"/>
  <c r="S27" i="4"/>
  <c r="AB6" i="4"/>
  <c r="AB30" i="4"/>
  <c r="AB24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S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<sst xmlns="http://schemas.openxmlformats.org/spreadsheetml/2006/main" count="614" uniqueCount="102">
  <si>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</si>
  <si>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</si>
  <si>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</si>
  <si>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</si>
  <si>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</si>
  <si>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</si>
  <si>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</si>
  <si>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</si>
  <si>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</si>
  <si>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</si>
  <si>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</si>
  <si>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</si>
  <si>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</si>
  <si>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</si>
  <si>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</si>
  <si>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</si>
  <si>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</si>
  <si>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</si>
  <si>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</si>
  <si>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</si>
  <si>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</si>
  <si>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</si>
  <si>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</si>
  <si>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</si>
  <si>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</si>
  <si>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</si>
  <si>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</si>
  <si>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</si>
  <si>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</si>
  <si>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</si>
  <si>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</si>
  <si>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</si>
  <si>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</si>
  <si>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</si>
  <si>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</si>
  <si>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</si>
  <si>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</si>
  <si>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</si>
  <si>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</si>
  <si>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</si>
  <si>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</si>
  <si>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</si>
  <si>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</si>
  <si>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</si>
  <si>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</si>
  <si>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</si>
  <si>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</si>
  <si>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</si>
  <si>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</si>
  <si>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</si>
  <si>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</si>
  <si>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</si>
  <si>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</si>
  <si>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</si>
  <si>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</si>
  <si>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</si>
  <si>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</si>
  <si>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</si>
  <si>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</si>
  <si>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</si>
  <si>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</si>
  <si>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</si>
  <si>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</si>
  <si>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</si>
  <si>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</si>
  <si>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</si>
  <si>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</si>
  <si>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</si>
  <si>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</si>
  <si>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</si>
  <si>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</si>
  <si>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</si>
  <si>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</si>
  <si>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</si>
  <si>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</si>
  <si>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</si>
  <si>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</si>
  <si>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</si>
  <si>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</si>
  <si>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</si>
  <si>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</si>
  <si>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</si>
  <si>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</si>
  <si>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</si>
  <si>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</si>
  <si>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</si>
  <si>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</si>
  <si>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</si>
  <si>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</si>
  <si>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</si>
  <si>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</si>
  <si>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</si>
  <si>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</si>
  <si>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</si>
  <si>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</si>
  <si>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</si>
  <si>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</si>
  <si>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</si>
  <si>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</si>
  <si>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</si>
  <si>
    <t>Vagyonbiztosítás</t>
  </si>
  <si>
    <t>Helyi környezet és természetvédelem KEOP 1.1.1/C/13 pályázat megvalósítása;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</si>
</sst>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Border="1"/>
    <xf numFmtId="3" fontId="1" fillId="0" borderId="7" xfId="0" applyNumberFormat="1" applyFont="1" applyBorder="1"/>
    <xf numFmtId="3" fontId="1" fillId="0" borderId="11" xfId="0" applyNumberFormat="1" applyFont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Alignment="1">
      <alignment horizontal="center"/>
    </xf>
    <xf numFmtId="3" fontId="0" fillId="0" borderId="0" xfId="0" applyNumberFormat="1"/>
    <xf numFmtId="3" fontId="1" fillId="0" borderId="25" xfId="0" applyNumberFormat="1" applyFont="1" applyBorder="1"/>
    <xf numFmtId="3" fontId="1" fillId="0" borderId="19" xfId="0" applyNumberFormat="1" applyFont="1" applyBorder="1"/>
    <xf numFmtId="3" fontId="1" fillId="0" borderId="25" xfId="0" applyNumberFormat="1" applyFont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AA13" activePane="bottomRight" state="frozen"/>
      <selection pane="topRight" activeCell="C1" sqref="C1"/>
      <selection pane="bottomLeft" activeCell="A4" sqref="A4"/>
      <selection pane="bottomRight" activeCell="AL7" sqref="AL7"/>
    </sheetView>
  </sheetViews>
  <sheetFormatPr defaultRowHeight="15" x14ac:dyDescent="0.25"/>
  <cols>
    <col min="2" max="3" width="46.7109375" customWidth="1"/>
    <col min="4" max="4" width="12.42578125" customWidth="1"/>
    <col min="5" max="5" width="10" customWidth="1"/>
    <col min="6" max="6" width="8.42578125" customWidth="1"/>
    <col min="7" max="8" width="10.42578125" customWidth="1"/>
    <col min="9" max="9" width="8.42578125" customWidth="1"/>
    <col min="10" max="10" width="10.42578125" customWidth="1"/>
    <col min="17" max="17" width="10.28515625" customWidth="1"/>
    <col min="18" max="18" width="8.28515625" customWidth="1"/>
    <col min="21" max="21" width="8.140625" customWidth="1"/>
    <col min="27" max="27" width="8.28515625" customWidth="1"/>
    <col min="30" max="30" width="8.42578125" customWidth="1"/>
  </cols>
  <sheetData>
    <row r="1" spans="2:40" ht="15" customHeight="1" thickBot="1" x14ac:dyDescent="0.3">
      <c r="B1" t="s">
        <v>89</v>
      </c>
      <c r="E1" s="60" t="s">
        <v>42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34"/>
      <c r="AG1" s="34"/>
      <c r="AH1" s="34"/>
      <c r="AI1" s="34"/>
      <c r="AJ1" s="34"/>
      <c r="AK1" s="34"/>
    </row>
    <row r="2" spans="2:40" ht="65.25" customHeight="1" thickBot="1" x14ac:dyDescent="0.3">
      <c r="C2" s="18"/>
      <c r="D2" s="18"/>
      <c r="E2" s="57" t="s">
        <v>95</v>
      </c>
      <c r="F2" s="58"/>
      <c r="G2" s="59"/>
      <c r="H2" s="61" t="s">
        <v>48</v>
      </c>
      <c r="I2" s="62"/>
      <c r="J2" s="63"/>
      <c r="K2" s="65" t="s">
        <v>90</v>
      </c>
      <c r="L2" s="66"/>
      <c r="M2" s="67"/>
      <c r="N2" s="65" t="s">
        <v>98</v>
      </c>
      <c r="O2" s="66"/>
      <c r="P2" s="67"/>
      <c r="Q2" s="68" t="s">
        <v>97</v>
      </c>
      <c r="R2" s="66"/>
      <c r="S2" s="69"/>
      <c r="T2" s="61" t="s">
        <v>47</v>
      </c>
      <c r="U2" s="62"/>
      <c r="V2" s="63"/>
      <c r="W2" s="65" t="s">
        <v>99</v>
      </c>
      <c r="X2" s="66"/>
      <c r="Y2" s="67"/>
      <c r="Z2" s="61" t="s">
        <v>49</v>
      </c>
      <c r="AA2" s="62"/>
      <c r="AB2" s="63"/>
      <c r="AC2" s="64" t="s">
        <v>50</v>
      </c>
      <c r="AD2" s="62"/>
      <c r="AE2" s="63"/>
      <c r="AF2" s="57" t="s">
        <v>101</v>
      </c>
      <c r="AG2" s="58"/>
      <c r="AH2" s="59"/>
      <c r="AI2" s="57" t="s">
        <v>100</v>
      </c>
      <c r="AJ2" s="58"/>
      <c r="AK2" s="59"/>
      <c r="AL2" s="57" t="s">
        <v>96</v>
      </c>
      <c r="AM2" s="58"/>
      <c r="AN2" s="59"/>
    </row>
    <row r="3" spans="2:40" ht="41.25" customHeight="1" x14ac:dyDescent="0.25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22" t="s">
        <v>44</v>
      </c>
      <c r="AL3" s="15" t="s">
        <v>43</v>
      </c>
      <c r="AM3" s="16" t="s">
        <v>0</v>
      </c>
      <c r="AN3" s="48" t="s">
        <v>44</v>
      </c>
    </row>
    <row r="4" spans="2:40" x14ac:dyDescent="0.25">
      <c r="B4" s="5" t="s">
        <v>1</v>
      </c>
      <c r="C4" s="1" t="s">
        <v>52</v>
      </c>
      <c r="D4" s="2">
        <v>1302</v>
      </c>
      <c r="E4" s="12" t="s">
        <v>45</v>
      </c>
      <c r="F4" s="23">
        <f t="shared" ref="F4:F43" si="0">IF(E4="igen",$D4," ")</f>
        <v>1302</v>
      </c>
      <c r="G4" s="24">
        <f t="shared" ref="G4:G43" si="1">IF(E4="igen",F4/F$44,"  ")</f>
        <v>3.663683943947324E-2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1302</v>
      </c>
      <c r="Y4" s="24">
        <f>IF(W4="igen",X4/X$44,"  ")</f>
        <v>4.8504265544089709E-2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53" t="s">
        <v>45</v>
      </c>
      <c r="AJ4" s="23">
        <f>IF(AI4="igen",$D4," ")</f>
        <v>1302</v>
      </c>
      <c r="AK4" s="25">
        <f>IF(AI4="igen",AJ4/AJ$44,"  ")</f>
        <v>6.6010951125532347E-2</v>
      </c>
      <c r="AL4" s="12" t="s">
        <v>46</v>
      </c>
      <c r="AM4" s="23" t="str">
        <f t="shared" ref="AM4:AM43" si="2">IF(AL4="igen",$D4," ")</f>
        <v xml:space="preserve"> </v>
      </c>
      <c r="AN4" s="49" t="str">
        <f t="shared" ref="AN4:AN43" si="3">IF(AL4="igen",AM4/AM$44,"  ")</f>
        <v xml:space="preserve">  </v>
      </c>
    </row>
    <row r="5" spans="2:40" x14ac:dyDescent="0.25">
      <c r="B5" s="6" t="s">
        <v>2</v>
      </c>
      <c r="C5" s="3" t="s">
        <v>53</v>
      </c>
      <c r="D5" s="46">
        <v>1827</v>
      </c>
      <c r="E5" s="13" t="s">
        <v>45</v>
      </c>
      <c r="F5" s="26">
        <f t="shared" si="0"/>
        <v>1827</v>
      </c>
      <c r="G5" s="27">
        <f t="shared" si="1"/>
        <v>5.1409758568293093E-2</v>
      </c>
      <c r="H5" s="13" t="s">
        <v>45</v>
      </c>
      <c r="I5" s="26">
        <f t="shared" ref="I5:I43" si="4">IF(H5="igen",$D5," ")</f>
        <v>1827</v>
      </c>
      <c r="J5" s="27">
        <f t="shared" ref="J5:J43" si="5">IF(H5="igen",I5/I$44,"  ")</f>
        <v>8.4313996954174172E-2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1827</v>
      </c>
      <c r="Y5" s="27">
        <f t="shared" ref="Y5:Y43" si="15">IF(W5="igen",X5/X$44,"  ")</f>
        <v>6.8062437134448456E-2</v>
      </c>
      <c r="Z5" s="13" t="s">
        <v>45</v>
      </c>
      <c r="AA5" s="26">
        <f t="shared" ref="AA5:AA43" si="16">IF(Z5="igen",$D5," ")</f>
        <v>1827</v>
      </c>
      <c r="AB5" s="27">
        <f t="shared" ref="AB5:AB43" si="17">IF(Z5="igen",AA5/AA$44,"  ")</f>
        <v>0.11101658868566568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54" t="s">
        <v>45</v>
      </c>
      <c r="AJ5" s="26">
        <f t="shared" ref="AJ5:AJ43" si="22">IF(AI5="igen",$D5," ")</f>
        <v>1827</v>
      </c>
      <c r="AK5" s="28">
        <f t="shared" ref="AK5:AK43" si="23">IF(AI5="igen",AJ5/AJ$44,"  ")</f>
        <v>9.2628270127763132E-2</v>
      </c>
      <c r="AL5" s="13" t="s">
        <v>46</v>
      </c>
      <c r="AM5" s="26" t="str">
        <f t="shared" si="2"/>
        <v xml:space="preserve"> </v>
      </c>
      <c r="AN5" s="50" t="str">
        <f t="shared" si="3"/>
        <v xml:space="preserve">  </v>
      </c>
    </row>
    <row r="6" spans="2:40" x14ac:dyDescent="0.25">
      <c r="B6" s="5" t="s">
        <v>3</v>
      </c>
      <c r="C6" s="1" t="s">
        <v>54</v>
      </c>
      <c r="D6" s="2">
        <v>892</v>
      </c>
      <c r="E6" s="12" t="s">
        <v>45</v>
      </c>
      <c r="F6" s="23">
        <f t="shared" si="0"/>
        <v>892</v>
      </c>
      <c r="G6" s="24">
        <f t="shared" si="1"/>
        <v>2.50998930722044E-2</v>
      </c>
      <c r="H6" s="12" t="s">
        <v>45</v>
      </c>
      <c r="I6" s="23">
        <f t="shared" si="4"/>
        <v>892</v>
      </c>
      <c r="J6" s="24">
        <f t="shared" si="5"/>
        <v>4.1164797637177536E-2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892</v>
      </c>
      <c r="Y6" s="24">
        <f t="shared" si="15"/>
        <v>3.3230264873523825E-2</v>
      </c>
      <c r="Z6" s="12" t="s">
        <v>45</v>
      </c>
      <c r="AA6" s="23">
        <f t="shared" si="16"/>
        <v>892</v>
      </c>
      <c r="AB6" s="24">
        <f t="shared" si="17"/>
        <v>5.4201859391140549E-2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53" t="s">
        <v>45</v>
      </c>
      <c r="AJ6" s="23">
        <f t="shared" si="22"/>
        <v>892</v>
      </c>
      <c r="AK6" s="25">
        <f t="shared" si="23"/>
        <v>4.5224092476171165E-2</v>
      </c>
      <c r="AL6" s="12" t="s">
        <v>45</v>
      </c>
      <c r="AM6" s="23">
        <f t="shared" si="2"/>
        <v>892</v>
      </c>
      <c r="AN6" s="49">
        <f t="shared" si="3"/>
        <v>3.4356584370065092E-2</v>
      </c>
    </row>
    <row r="7" spans="2:40" x14ac:dyDescent="0.25">
      <c r="B7" s="6" t="s">
        <v>4</v>
      </c>
      <c r="C7" s="3" t="s">
        <v>84</v>
      </c>
      <c r="D7" s="46">
        <v>1655</v>
      </c>
      <c r="E7" s="13" t="s">
        <v>45</v>
      </c>
      <c r="F7" s="26">
        <f t="shared" si="0"/>
        <v>1655</v>
      </c>
      <c r="G7" s="27">
        <f t="shared" si="1"/>
        <v>4.6569868872755923E-2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1655</v>
      </c>
      <c r="Y7" s="27">
        <f t="shared" si="15"/>
        <v>6.1654807584845213E-2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54" t="s">
        <v>45</v>
      </c>
      <c r="AJ7" s="26">
        <f t="shared" si="22"/>
        <v>1655</v>
      </c>
      <c r="AK7" s="28">
        <f t="shared" si="23"/>
        <v>8.39079294260799E-2</v>
      </c>
      <c r="AL7" s="13" t="s">
        <v>45</v>
      </c>
      <c r="AM7" s="26">
        <f t="shared" si="2"/>
        <v>1655</v>
      </c>
      <c r="AN7" s="50">
        <f t="shared" si="3"/>
        <v>6.3744559565535569E-2</v>
      </c>
    </row>
    <row r="8" spans="2:40" x14ac:dyDescent="0.25">
      <c r="B8" s="5" t="s">
        <v>5</v>
      </c>
      <c r="C8" s="1" t="s">
        <v>55</v>
      </c>
      <c r="D8" s="2">
        <v>484</v>
      </c>
      <c r="E8" s="12" t="s">
        <v>45</v>
      </c>
      <c r="F8" s="23">
        <f t="shared" si="0"/>
        <v>484</v>
      </c>
      <c r="G8" s="24">
        <f t="shared" si="1"/>
        <v>1.3619224492092971E-2</v>
      </c>
      <c r="H8" s="12" t="s">
        <v>45</v>
      </c>
      <c r="I8" s="23">
        <f t="shared" si="4"/>
        <v>484</v>
      </c>
      <c r="J8" s="24">
        <f t="shared" si="5"/>
        <v>2.2336056117033549E-2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45</v>
      </c>
      <c r="X8" s="23">
        <f t="shared" si="14"/>
        <v>484</v>
      </c>
      <c r="Y8" s="24">
        <f t="shared" si="15"/>
        <v>1.8030771523302163E-2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53" t="s">
        <v>45</v>
      </c>
      <c r="AJ8" s="23">
        <f t="shared" si="22"/>
        <v>484</v>
      </c>
      <c r="AK8" s="25">
        <f t="shared" si="23"/>
        <v>2.4538633137294666E-2</v>
      </c>
      <c r="AL8" s="12" t="s">
        <v>46</v>
      </c>
      <c r="AM8" s="23" t="str">
        <f t="shared" si="2"/>
        <v xml:space="preserve"> </v>
      </c>
      <c r="AN8" s="49" t="str">
        <f t="shared" si="3"/>
        <v xml:space="preserve">  </v>
      </c>
    </row>
    <row r="9" spans="2:40" x14ac:dyDescent="0.25">
      <c r="B9" s="6" t="s">
        <v>6</v>
      </c>
      <c r="C9" s="3" t="s">
        <v>56</v>
      </c>
      <c r="D9" s="46">
        <v>2272</v>
      </c>
      <c r="E9" s="13" t="s">
        <v>45</v>
      </c>
      <c r="F9" s="26">
        <f t="shared" si="0"/>
        <v>2272</v>
      </c>
      <c r="G9" s="27">
        <f t="shared" si="1"/>
        <v>6.3931566210816596E-2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2272</v>
      </c>
      <c r="Y9" s="27">
        <f t="shared" si="15"/>
        <v>8.4640315911038266E-2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54" t="s">
        <v>46</v>
      </c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0" t="str">
        <f t="shared" si="3"/>
        <v xml:space="preserve">  </v>
      </c>
    </row>
    <row r="10" spans="2:40" x14ac:dyDescent="0.25">
      <c r="B10" s="5" t="s">
        <v>7</v>
      </c>
      <c r="C10" s="1" t="s">
        <v>57</v>
      </c>
      <c r="D10" s="2">
        <v>360</v>
      </c>
      <c r="E10" s="12" t="s">
        <v>45</v>
      </c>
      <c r="F10" s="23">
        <f t="shared" si="0"/>
        <v>360</v>
      </c>
      <c r="G10" s="24">
        <f t="shared" si="1"/>
        <v>1.0130001688333615E-2</v>
      </c>
      <c r="H10" s="12" t="s">
        <v>45</v>
      </c>
      <c r="I10" s="23">
        <f t="shared" si="4"/>
        <v>360</v>
      </c>
      <c r="J10" s="24">
        <f t="shared" si="5"/>
        <v>1.6613595458950574E-2</v>
      </c>
      <c r="K10" s="12" t="s">
        <v>45</v>
      </c>
      <c r="L10" s="23">
        <f t="shared" si="6"/>
        <v>360</v>
      </c>
      <c r="M10" s="24">
        <f t="shared" si="7"/>
        <v>2.1646323131501412E-2</v>
      </c>
      <c r="N10" s="12" t="s">
        <v>45</v>
      </c>
      <c r="O10" s="23">
        <f t="shared" si="8"/>
        <v>360</v>
      </c>
      <c r="P10" s="24">
        <f>IF(N10="igen",O10/O$44,"  ")</f>
        <v>2.1646323131501412E-2</v>
      </c>
      <c r="Q10" s="12" t="s">
        <v>45</v>
      </c>
      <c r="R10" s="23">
        <f t="shared" si="10"/>
        <v>360</v>
      </c>
      <c r="S10" s="24">
        <f t="shared" si="11"/>
        <v>2.4270208319288073E-2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360</v>
      </c>
      <c r="AH10" s="25">
        <f t="shared" si="21"/>
        <v>1.1269369228361246E-2</v>
      </c>
      <c r="AI10" s="53" t="s">
        <v>46</v>
      </c>
      <c r="AJ10" s="23" t="str">
        <f t="shared" si="22"/>
        <v xml:space="preserve"> </v>
      </c>
      <c r="AK10" s="25" t="str">
        <f t="shared" si="23"/>
        <v xml:space="preserve">  </v>
      </c>
      <c r="AL10" s="12" t="s">
        <v>45</v>
      </c>
      <c r="AM10" s="23">
        <f t="shared" si="2"/>
        <v>360</v>
      </c>
      <c r="AN10" s="49">
        <f t="shared" si="3"/>
        <v>1.3865886068636136E-2</v>
      </c>
    </row>
    <row r="11" spans="2:40" x14ac:dyDescent="0.25">
      <c r="B11" s="6" t="s">
        <v>8</v>
      </c>
      <c r="C11" s="3" t="s">
        <v>58</v>
      </c>
      <c r="D11" s="46">
        <v>307</v>
      </c>
      <c r="E11" s="13" t="s">
        <v>45</v>
      </c>
      <c r="F11" s="26">
        <f t="shared" si="0"/>
        <v>307</v>
      </c>
      <c r="G11" s="27">
        <f t="shared" si="1"/>
        <v>8.6386403286622775E-3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307</v>
      </c>
      <c r="AH11" s="28">
        <f t="shared" si="21"/>
        <v>9.6102676475191742E-3</v>
      </c>
      <c r="AI11" s="54" t="s">
        <v>45</v>
      </c>
      <c r="AJ11" s="26">
        <f t="shared" si="22"/>
        <v>307</v>
      </c>
      <c r="AK11" s="28">
        <f t="shared" si="23"/>
        <v>1.5564794159399716E-2</v>
      </c>
      <c r="AL11" s="13" t="s">
        <v>45</v>
      </c>
      <c r="AM11" s="26">
        <f t="shared" si="2"/>
        <v>307</v>
      </c>
      <c r="AN11" s="50">
        <f t="shared" si="3"/>
        <v>1.1824519508531372E-2</v>
      </c>
    </row>
    <row r="12" spans="2:40" x14ac:dyDescent="0.25">
      <c r="B12" s="5" t="s">
        <v>9</v>
      </c>
      <c r="C12" s="1" t="s">
        <v>87</v>
      </c>
      <c r="D12" s="2">
        <v>97</v>
      </c>
      <c r="E12" s="12" t="s">
        <v>45</v>
      </c>
      <c r="F12" s="23">
        <f t="shared" si="0"/>
        <v>97</v>
      </c>
      <c r="G12" s="24">
        <f t="shared" si="1"/>
        <v>2.7294726771343349E-3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97</v>
      </c>
      <c r="Y12" s="24">
        <f t="shared" si="15"/>
        <v>3.6136050366948553E-3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97</v>
      </c>
      <c r="AH12" s="25">
        <f t="shared" si="21"/>
        <v>3.0364689309751135E-3</v>
      </c>
      <c r="AI12" s="53" t="s">
        <v>45</v>
      </c>
      <c r="AJ12" s="23">
        <f t="shared" si="22"/>
        <v>97</v>
      </c>
      <c r="AK12" s="25">
        <f t="shared" si="23"/>
        <v>4.9178665585074026E-3</v>
      </c>
      <c r="AL12" s="12" t="s">
        <v>45</v>
      </c>
      <c r="AM12" s="23">
        <f t="shared" si="2"/>
        <v>97</v>
      </c>
      <c r="AN12" s="49">
        <f t="shared" si="3"/>
        <v>3.7360859684936257E-3</v>
      </c>
    </row>
    <row r="13" spans="2:40" x14ac:dyDescent="0.25">
      <c r="B13" s="6" t="s">
        <v>10</v>
      </c>
      <c r="C13" s="3" t="s">
        <v>72</v>
      </c>
      <c r="D13" s="46">
        <v>321</v>
      </c>
      <c r="E13" s="13" t="s">
        <v>45</v>
      </c>
      <c r="F13" s="26">
        <f t="shared" si="0"/>
        <v>321</v>
      </c>
      <c r="G13" s="27">
        <f t="shared" si="1"/>
        <v>9.0325848387641395E-3</v>
      </c>
      <c r="H13" s="13" t="s">
        <v>45</v>
      </c>
      <c r="I13" s="26">
        <f t="shared" si="4"/>
        <v>321</v>
      </c>
      <c r="J13" s="27">
        <f t="shared" si="5"/>
        <v>1.481378928423093E-2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321</v>
      </c>
      <c r="AH13" s="28">
        <f t="shared" si="21"/>
        <v>1.0048520895288777E-2</v>
      </c>
      <c r="AI13" s="54" t="s">
        <v>45</v>
      </c>
      <c r="AJ13" s="26">
        <f t="shared" si="22"/>
        <v>321</v>
      </c>
      <c r="AK13" s="28">
        <f t="shared" si="23"/>
        <v>1.6274589332792536E-2</v>
      </c>
      <c r="AL13" s="13" t="s">
        <v>45</v>
      </c>
      <c r="AM13" s="26">
        <f t="shared" si="2"/>
        <v>321</v>
      </c>
      <c r="AN13" s="50">
        <f t="shared" si="3"/>
        <v>1.2363748411200555E-2</v>
      </c>
    </row>
    <row r="14" spans="2:40" x14ac:dyDescent="0.25">
      <c r="B14" s="5" t="s">
        <v>11</v>
      </c>
      <c r="C14" s="1" t="s">
        <v>60</v>
      </c>
      <c r="D14" s="2">
        <v>278</v>
      </c>
      <c r="E14" s="12" t="s">
        <v>45</v>
      </c>
      <c r="F14" s="23">
        <f t="shared" si="0"/>
        <v>278</v>
      </c>
      <c r="G14" s="24">
        <f t="shared" si="1"/>
        <v>7.8226124148798471E-3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278</v>
      </c>
      <c r="Y14" s="24">
        <f t="shared" si="15"/>
        <v>1.0356517527847111E-2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53" t="s">
        <v>45</v>
      </c>
      <c r="AJ14" s="23">
        <f t="shared" si="22"/>
        <v>278</v>
      </c>
      <c r="AK14" s="25">
        <f t="shared" si="23"/>
        <v>1.4094504157371729E-2</v>
      </c>
      <c r="AL14" s="12" t="s">
        <v>45</v>
      </c>
      <c r="AM14" s="23">
        <f t="shared" si="2"/>
        <v>278</v>
      </c>
      <c r="AN14" s="49">
        <f t="shared" si="3"/>
        <v>1.070754535300235E-2</v>
      </c>
    </row>
    <row r="15" spans="2:40" x14ac:dyDescent="0.25">
      <c r="B15" s="6" t="s">
        <v>12</v>
      </c>
      <c r="C15" s="3" t="s">
        <v>73</v>
      </c>
      <c r="D15" s="46">
        <v>68</v>
      </c>
      <c r="E15" s="13" t="s">
        <v>45</v>
      </c>
      <c r="F15" s="26">
        <f t="shared" si="0"/>
        <v>68</v>
      </c>
      <c r="G15" s="27">
        <f t="shared" si="1"/>
        <v>1.9134447633519049E-3</v>
      </c>
      <c r="H15" s="13" t="s">
        <v>45</v>
      </c>
      <c r="I15" s="26">
        <f t="shared" si="4"/>
        <v>68</v>
      </c>
      <c r="J15" s="27">
        <f t="shared" si="5"/>
        <v>3.138123586690664E-3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68</v>
      </c>
      <c r="AH15" s="28">
        <f t="shared" si="21"/>
        <v>2.1286586320237908E-3</v>
      </c>
      <c r="AI15" s="54" t="s">
        <v>45</v>
      </c>
      <c r="AJ15" s="26">
        <f t="shared" si="22"/>
        <v>68</v>
      </c>
      <c r="AK15" s="28">
        <f t="shared" si="23"/>
        <v>3.4475765564794159E-3</v>
      </c>
      <c r="AL15" s="13" t="s">
        <v>45</v>
      </c>
      <c r="AM15" s="26">
        <f t="shared" si="2"/>
        <v>68</v>
      </c>
      <c r="AN15" s="50">
        <f t="shared" si="3"/>
        <v>2.6191118129646035E-3</v>
      </c>
    </row>
    <row r="16" spans="2:40" x14ac:dyDescent="0.25">
      <c r="B16" s="5" t="s">
        <v>13</v>
      </c>
      <c r="C16" s="1" t="s">
        <v>76</v>
      </c>
      <c r="D16" s="2">
        <v>348</v>
      </c>
      <c r="E16" s="12" t="s">
        <v>45</v>
      </c>
      <c r="F16" s="23">
        <f t="shared" si="0"/>
        <v>348</v>
      </c>
      <c r="G16" s="24">
        <f t="shared" si="1"/>
        <v>9.7923349653891607E-3</v>
      </c>
      <c r="H16" s="12" t="s">
        <v>45</v>
      </c>
      <c r="I16" s="23">
        <f t="shared" si="4"/>
        <v>348</v>
      </c>
      <c r="J16" s="24">
        <f t="shared" si="5"/>
        <v>1.6059808943652221E-2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348</v>
      </c>
      <c r="AH16" s="25">
        <f t="shared" si="21"/>
        <v>1.089372358741587E-2</v>
      </c>
      <c r="AI16" s="53" t="s">
        <v>45</v>
      </c>
      <c r="AJ16" s="23">
        <f t="shared" si="22"/>
        <v>348</v>
      </c>
      <c r="AK16" s="25">
        <f t="shared" si="23"/>
        <v>1.7643480024335835E-2</v>
      </c>
      <c r="AL16" s="12" t="s">
        <v>45</v>
      </c>
      <c r="AM16" s="23">
        <f t="shared" si="2"/>
        <v>348</v>
      </c>
      <c r="AN16" s="49">
        <f t="shared" si="3"/>
        <v>1.3403689866348266E-2</v>
      </c>
    </row>
    <row r="17" spans="2:40" x14ac:dyDescent="0.25">
      <c r="B17" s="6" t="s">
        <v>14</v>
      </c>
      <c r="C17" s="3" t="s">
        <v>61</v>
      </c>
      <c r="D17" s="46">
        <v>2296</v>
      </c>
      <c r="E17" s="13" t="s">
        <v>45</v>
      </c>
      <c r="F17" s="26">
        <f t="shared" si="0"/>
        <v>2296</v>
      </c>
      <c r="G17" s="27">
        <f t="shared" si="1"/>
        <v>6.4606899656705505E-2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45</v>
      </c>
      <c r="X17" s="26">
        <f t="shared" si="14"/>
        <v>2296</v>
      </c>
      <c r="Y17" s="27">
        <f t="shared" si="15"/>
        <v>8.553440375516895E-2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2296</v>
      </c>
      <c r="AH17" s="28">
        <f t="shared" si="21"/>
        <v>7.1873532634215059E-2</v>
      </c>
      <c r="AI17" s="54" t="s">
        <v>45</v>
      </c>
      <c r="AJ17" s="26">
        <f t="shared" si="22"/>
        <v>2296</v>
      </c>
      <c r="AK17" s="28">
        <f t="shared" si="23"/>
        <v>0.11640640843642264</v>
      </c>
      <c r="AL17" s="13" t="s">
        <v>46</v>
      </c>
      <c r="AM17" s="26" t="str">
        <f t="shared" si="2"/>
        <v xml:space="preserve"> </v>
      </c>
      <c r="AN17" s="50" t="str">
        <f t="shared" si="3"/>
        <v xml:space="preserve">  </v>
      </c>
    </row>
    <row r="18" spans="2:40" x14ac:dyDescent="0.25">
      <c r="B18" s="5" t="s">
        <v>15</v>
      </c>
      <c r="C18" s="1" t="s">
        <v>62</v>
      </c>
      <c r="D18" s="2">
        <v>49</v>
      </c>
      <c r="E18" s="12" t="s">
        <v>45</v>
      </c>
      <c r="F18" s="23">
        <f t="shared" si="0"/>
        <v>49</v>
      </c>
      <c r="G18" s="24">
        <f t="shared" si="1"/>
        <v>1.3788057853565197E-3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49</v>
      </c>
      <c r="Y18" s="24">
        <f t="shared" si="15"/>
        <v>1.8254293484334836E-3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49</v>
      </c>
      <c r="AH18" s="25">
        <f t="shared" si="21"/>
        <v>1.533886367193614E-3</v>
      </c>
      <c r="AI18" s="53" t="s">
        <v>46</v>
      </c>
      <c r="AJ18" s="23" t="str">
        <f t="shared" si="22"/>
        <v xml:space="preserve"> </v>
      </c>
      <c r="AK18" s="25" t="str">
        <f t="shared" si="23"/>
        <v xml:space="preserve">  </v>
      </c>
      <c r="AL18" s="12" t="s">
        <v>45</v>
      </c>
      <c r="AM18" s="23">
        <f t="shared" si="2"/>
        <v>49</v>
      </c>
      <c r="AN18" s="49">
        <f t="shared" si="3"/>
        <v>1.8873011593421407E-3</v>
      </c>
    </row>
    <row r="19" spans="2:40" x14ac:dyDescent="0.25">
      <c r="B19" s="6" t="s">
        <v>16</v>
      </c>
      <c r="C19" s="3" t="s">
        <v>51</v>
      </c>
      <c r="D19" s="46">
        <v>11328</v>
      </c>
      <c r="E19" s="13" t="s">
        <v>45</v>
      </c>
      <c r="F19" s="26">
        <f t="shared" si="0"/>
        <v>11328</v>
      </c>
      <c r="G19" s="27">
        <f t="shared" si="1"/>
        <v>0.31875738645956442</v>
      </c>
      <c r="H19" s="13" t="s">
        <v>45</v>
      </c>
      <c r="I19" s="26">
        <f t="shared" si="4"/>
        <v>11328</v>
      </c>
      <c r="J19" s="27">
        <f t="shared" si="5"/>
        <v>0.52277447044164471</v>
      </c>
      <c r="K19" s="13" t="s">
        <v>45</v>
      </c>
      <c r="L19" s="26">
        <f t="shared" si="6"/>
        <v>11328</v>
      </c>
      <c r="M19" s="27">
        <f t="shared" si="7"/>
        <v>0.6811376345379111</v>
      </c>
      <c r="N19" s="13" t="s">
        <v>45</v>
      </c>
      <c r="O19" s="26">
        <f t="shared" si="8"/>
        <v>11328</v>
      </c>
      <c r="P19" s="27">
        <f t="shared" si="9"/>
        <v>0.6811376345379111</v>
      </c>
      <c r="Q19" s="13" t="s">
        <v>45</v>
      </c>
      <c r="R19" s="26">
        <f t="shared" si="10"/>
        <v>11328</v>
      </c>
      <c r="S19" s="27">
        <f t="shared" si="11"/>
        <v>0.76370255511359808</v>
      </c>
      <c r="T19" s="13" t="s">
        <v>45</v>
      </c>
      <c r="U19" s="26">
        <f t="shared" si="12"/>
        <v>11328</v>
      </c>
      <c r="V19" s="27">
        <f t="shared" si="13"/>
        <v>0.95724184552982927</v>
      </c>
      <c r="W19" s="13" t="s">
        <v>45</v>
      </c>
      <c r="X19" s="26">
        <f t="shared" si="14"/>
        <v>11328</v>
      </c>
      <c r="Y19" s="27">
        <f t="shared" si="15"/>
        <v>0.42200946242968373</v>
      </c>
      <c r="Z19" s="13" t="s">
        <v>45</v>
      </c>
      <c r="AA19" s="26">
        <f t="shared" si="16"/>
        <v>11328</v>
      </c>
      <c r="AB19" s="27">
        <f t="shared" si="17"/>
        <v>0.68833930850094183</v>
      </c>
      <c r="AC19" s="13" t="s">
        <v>45</v>
      </c>
      <c r="AD19" s="26">
        <f t="shared" si="18"/>
        <v>11328</v>
      </c>
      <c r="AE19" s="28">
        <f t="shared" si="19"/>
        <v>0.9526532671768565</v>
      </c>
      <c r="AF19" s="13" t="s">
        <v>45</v>
      </c>
      <c r="AG19" s="26">
        <f t="shared" si="20"/>
        <v>11328</v>
      </c>
      <c r="AH19" s="28">
        <f t="shared" si="21"/>
        <v>0.35460948505243389</v>
      </c>
      <c r="AI19" s="54" t="s">
        <v>46</v>
      </c>
      <c r="AJ19" s="26" t="str">
        <f t="shared" si="22"/>
        <v xml:space="preserve"> </v>
      </c>
      <c r="AK19" s="28" t="str">
        <f t="shared" si="23"/>
        <v xml:space="preserve">  </v>
      </c>
      <c r="AL19" s="13" t="s">
        <v>45</v>
      </c>
      <c r="AM19" s="26">
        <f t="shared" si="2"/>
        <v>11328</v>
      </c>
      <c r="AN19" s="50">
        <f t="shared" si="3"/>
        <v>0.4363132149597504</v>
      </c>
    </row>
    <row r="20" spans="2:40" x14ac:dyDescent="0.25">
      <c r="B20" s="5" t="s">
        <v>17</v>
      </c>
      <c r="C20" s="1" t="s">
        <v>59</v>
      </c>
      <c r="D20" s="2">
        <v>1394</v>
      </c>
      <c r="E20" s="12" t="s">
        <v>45</v>
      </c>
      <c r="F20" s="23">
        <f t="shared" si="0"/>
        <v>1394</v>
      </c>
      <c r="G20" s="24">
        <f t="shared" si="1"/>
        <v>3.9225617648714052E-2</v>
      </c>
      <c r="H20" s="12" t="s">
        <v>45</v>
      </c>
      <c r="I20" s="23">
        <f t="shared" si="4"/>
        <v>1394</v>
      </c>
      <c r="J20" s="24">
        <f t="shared" si="5"/>
        <v>6.4331533527158619E-2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1394</v>
      </c>
      <c r="AH20" s="25">
        <f t="shared" si="21"/>
        <v>4.3637501956487711E-2</v>
      </c>
      <c r="AI20" s="53" t="s">
        <v>45</v>
      </c>
      <c r="AJ20" s="23">
        <f t="shared" si="22"/>
        <v>1394</v>
      </c>
      <c r="AK20" s="25">
        <f t="shared" si="23"/>
        <v>7.0675319407828022E-2</v>
      </c>
      <c r="AL20" s="12" t="s">
        <v>46</v>
      </c>
      <c r="AM20" s="23" t="str">
        <f t="shared" si="2"/>
        <v xml:space="preserve"> </v>
      </c>
      <c r="AN20" s="49" t="str">
        <f t="shared" si="3"/>
        <v xml:space="preserve">  </v>
      </c>
    </row>
    <row r="21" spans="2:40" x14ac:dyDescent="0.25">
      <c r="B21" s="6" t="s">
        <v>18</v>
      </c>
      <c r="C21" s="3" t="s">
        <v>63</v>
      </c>
      <c r="D21" s="46">
        <v>490</v>
      </c>
      <c r="E21" s="13" t="s">
        <v>45</v>
      </c>
      <c r="F21" s="26">
        <f t="shared" si="0"/>
        <v>490</v>
      </c>
      <c r="G21" s="27">
        <f t="shared" si="1"/>
        <v>1.3788057853565197E-2</v>
      </c>
      <c r="H21" s="13" t="s">
        <v>45</v>
      </c>
      <c r="I21" s="26">
        <f t="shared" si="4"/>
        <v>490</v>
      </c>
      <c r="J21" s="27">
        <f t="shared" si="5"/>
        <v>2.2612949374682726E-2</v>
      </c>
      <c r="K21" s="13" t="s">
        <v>45</v>
      </c>
      <c r="L21" s="26">
        <f t="shared" si="6"/>
        <v>490</v>
      </c>
      <c r="M21" s="27">
        <f t="shared" si="7"/>
        <v>2.9463050928988033E-2</v>
      </c>
      <c r="N21" s="13" t="s">
        <v>45</v>
      </c>
      <c r="O21" s="26">
        <f t="shared" si="8"/>
        <v>490</v>
      </c>
      <c r="P21" s="27">
        <f t="shared" si="9"/>
        <v>2.9463050928988033E-2</v>
      </c>
      <c r="Q21" s="13" t="s">
        <v>45</v>
      </c>
      <c r="R21" s="26">
        <f t="shared" si="10"/>
        <v>490</v>
      </c>
      <c r="S21" s="27">
        <f t="shared" si="11"/>
        <v>3.303445021236432E-2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490</v>
      </c>
      <c r="AB21" s="27">
        <f t="shared" si="17"/>
        <v>2.9774564015312633E-2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490</v>
      </c>
      <c r="AH21" s="28">
        <f t="shared" si="21"/>
        <v>1.533886367193614E-2</v>
      </c>
      <c r="AI21" s="54" t="s">
        <v>45</v>
      </c>
      <c r="AJ21" s="26">
        <f t="shared" si="22"/>
        <v>490</v>
      </c>
      <c r="AK21" s="28">
        <f t="shared" si="23"/>
        <v>2.4842831068748732E-2</v>
      </c>
      <c r="AL21" s="13" t="s">
        <v>45</v>
      </c>
      <c r="AM21" s="26">
        <f t="shared" si="2"/>
        <v>490</v>
      </c>
      <c r="AN21" s="50">
        <f t="shared" si="3"/>
        <v>1.8873011593421408E-2</v>
      </c>
    </row>
    <row r="22" spans="2:40" x14ac:dyDescent="0.25">
      <c r="B22" s="5" t="s">
        <v>19</v>
      </c>
      <c r="C22" s="1" t="s">
        <v>64</v>
      </c>
      <c r="D22" s="2">
        <v>862</v>
      </c>
      <c r="E22" s="12" t="s">
        <v>45</v>
      </c>
      <c r="F22" s="23">
        <f t="shared" si="0"/>
        <v>862</v>
      </c>
      <c r="G22" s="24">
        <f t="shared" si="1"/>
        <v>2.4255726264843267E-2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862</v>
      </c>
      <c r="M22" s="24">
        <f t="shared" si="7"/>
        <v>5.1830918164872827E-2</v>
      </c>
      <c r="N22" s="12" t="s">
        <v>45</v>
      </c>
      <c r="O22" s="23">
        <f t="shared" si="8"/>
        <v>862</v>
      </c>
      <c r="P22" s="24">
        <f t="shared" si="9"/>
        <v>5.1830918164872827E-2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862</v>
      </c>
      <c r="AH22" s="25">
        <f t="shared" si="21"/>
        <v>2.6983878541242762E-2</v>
      </c>
      <c r="AI22" s="53" t="s">
        <v>45</v>
      </c>
      <c r="AJ22" s="23">
        <f t="shared" si="22"/>
        <v>862</v>
      </c>
      <c r="AK22" s="25">
        <f t="shared" si="23"/>
        <v>4.370310281890083E-2</v>
      </c>
      <c r="AL22" s="12" t="s">
        <v>45</v>
      </c>
      <c r="AM22" s="23">
        <f t="shared" si="2"/>
        <v>862</v>
      </c>
      <c r="AN22" s="49">
        <f t="shared" si="3"/>
        <v>3.3201093864345416E-2</v>
      </c>
    </row>
    <row r="23" spans="2:40" x14ac:dyDescent="0.25">
      <c r="B23" s="6" t="s">
        <v>20</v>
      </c>
      <c r="C23" s="3" t="s">
        <v>74</v>
      </c>
      <c r="D23" s="46">
        <v>130</v>
      </c>
      <c r="E23" s="13" t="s">
        <v>45</v>
      </c>
      <c r="F23" s="26">
        <f t="shared" si="0"/>
        <v>130</v>
      </c>
      <c r="G23" s="27">
        <f t="shared" si="1"/>
        <v>3.658056165231583E-3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130</v>
      </c>
      <c r="Y23" s="27">
        <f t="shared" si="15"/>
        <v>4.842975822374548E-3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130</v>
      </c>
      <c r="AH23" s="28">
        <f t="shared" si="21"/>
        <v>4.0694944435748946E-3</v>
      </c>
      <c r="AI23" s="54" t="s">
        <v>45</v>
      </c>
      <c r="AJ23" s="26">
        <f t="shared" si="22"/>
        <v>130</v>
      </c>
      <c r="AK23" s="28">
        <f t="shared" si="23"/>
        <v>6.590955181504766E-3</v>
      </c>
      <c r="AL23" s="13" t="s">
        <v>45</v>
      </c>
      <c r="AM23" s="26">
        <f t="shared" si="2"/>
        <v>130</v>
      </c>
      <c r="AN23" s="50">
        <f t="shared" si="3"/>
        <v>5.0071255247852711E-3</v>
      </c>
    </row>
    <row r="24" spans="2:40" x14ac:dyDescent="0.25">
      <c r="B24" s="5" t="s">
        <v>21</v>
      </c>
      <c r="C24" s="1" t="s">
        <v>65</v>
      </c>
      <c r="D24" s="2">
        <v>733</v>
      </c>
      <c r="E24" s="12" t="s">
        <v>45</v>
      </c>
      <c r="F24" s="23">
        <f t="shared" si="0"/>
        <v>733</v>
      </c>
      <c r="G24" s="24">
        <f t="shared" si="1"/>
        <v>2.0625808993190387E-2</v>
      </c>
      <c r="H24" s="12" t="s">
        <v>45</v>
      </c>
      <c r="I24" s="23">
        <f t="shared" si="4"/>
        <v>733</v>
      </c>
      <c r="J24" s="24">
        <f t="shared" si="5"/>
        <v>3.3827126309474362E-2</v>
      </c>
      <c r="K24" s="12" t="s">
        <v>45</v>
      </c>
      <c r="L24" s="23">
        <f t="shared" si="6"/>
        <v>733</v>
      </c>
      <c r="M24" s="24">
        <f t="shared" si="7"/>
        <v>4.4074319042751491E-2</v>
      </c>
      <c r="N24" s="12" t="s">
        <v>45</v>
      </c>
      <c r="O24" s="23">
        <f t="shared" si="8"/>
        <v>733</v>
      </c>
      <c r="P24" s="24">
        <f t="shared" si="9"/>
        <v>4.4074319042751491E-2</v>
      </c>
      <c r="Q24" s="12" t="s">
        <v>45</v>
      </c>
      <c r="R24" s="23">
        <f t="shared" si="10"/>
        <v>733</v>
      </c>
      <c r="S24" s="24">
        <f t="shared" si="11"/>
        <v>4.9416840827883772E-2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45</v>
      </c>
      <c r="AA24" s="23">
        <f t="shared" si="16"/>
        <v>733</v>
      </c>
      <c r="AB24" s="24">
        <f t="shared" si="17"/>
        <v>4.4540317190253385E-2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733</v>
      </c>
      <c r="AH24" s="25">
        <f t="shared" si="21"/>
        <v>2.2945687901079981E-2</v>
      </c>
      <c r="AI24" s="53" t="s">
        <v>45</v>
      </c>
      <c r="AJ24" s="23">
        <f t="shared" si="22"/>
        <v>733</v>
      </c>
      <c r="AK24" s="25">
        <f t="shared" si="23"/>
        <v>3.7162847292638412E-2</v>
      </c>
      <c r="AL24" s="12" t="s">
        <v>45</v>
      </c>
      <c r="AM24" s="23">
        <f t="shared" si="2"/>
        <v>733</v>
      </c>
      <c r="AN24" s="49">
        <f t="shared" si="3"/>
        <v>2.82324846897508E-2</v>
      </c>
    </row>
    <row r="25" spans="2:40" x14ac:dyDescent="0.25">
      <c r="B25" s="6" t="s">
        <v>22</v>
      </c>
      <c r="C25" s="3" t="s">
        <v>66</v>
      </c>
      <c r="D25" s="46">
        <v>803</v>
      </c>
      <c r="E25" s="13" t="s">
        <v>45</v>
      </c>
      <c r="F25" s="26">
        <f t="shared" si="0"/>
        <v>803</v>
      </c>
      <c r="G25" s="27">
        <f t="shared" si="1"/>
        <v>2.2595531543699702E-2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803</v>
      </c>
      <c r="AH25" s="28">
        <f t="shared" si="21"/>
        <v>2.5136954139928003E-2</v>
      </c>
      <c r="AI25" s="54" t="s">
        <v>45</v>
      </c>
      <c r="AJ25" s="26">
        <f t="shared" si="22"/>
        <v>803</v>
      </c>
      <c r="AK25" s="28">
        <f t="shared" si="23"/>
        <v>4.0711823159602513E-2</v>
      </c>
      <c r="AL25" s="13" t="s">
        <v>45</v>
      </c>
      <c r="AM25" s="26">
        <f t="shared" si="2"/>
        <v>803</v>
      </c>
      <c r="AN25" s="50">
        <f t="shared" si="3"/>
        <v>3.0928629203096716E-2</v>
      </c>
    </row>
    <row r="26" spans="2:40" x14ac:dyDescent="0.25">
      <c r="B26" s="5" t="s">
        <v>23</v>
      </c>
      <c r="C26" s="1" t="s">
        <v>67</v>
      </c>
      <c r="D26" s="2">
        <v>864</v>
      </c>
      <c r="E26" s="12" t="s">
        <v>45</v>
      </c>
      <c r="F26" s="23">
        <f t="shared" si="0"/>
        <v>864</v>
      </c>
      <c r="G26" s="24">
        <f t="shared" si="1"/>
        <v>2.4312004052000676E-2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864</v>
      </c>
      <c r="Y26" s="24">
        <f t="shared" si="15"/>
        <v>3.2187162388704692E-2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864</v>
      </c>
      <c r="AH26" s="25">
        <f t="shared" si="21"/>
        <v>2.7046486148066991E-2</v>
      </c>
      <c r="AI26" s="53" t="s">
        <v>45</v>
      </c>
      <c r="AJ26" s="23">
        <f t="shared" si="22"/>
        <v>864</v>
      </c>
      <c r="AK26" s="25">
        <f t="shared" si="23"/>
        <v>4.3804502129385518E-2</v>
      </c>
      <c r="AL26" s="12" t="s">
        <v>45</v>
      </c>
      <c r="AM26" s="23">
        <f t="shared" si="2"/>
        <v>864</v>
      </c>
      <c r="AN26" s="49">
        <f t="shared" si="3"/>
        <v>3.3278126564726729E-2</v>
      </c>
    </row>
    <row r="27" spans="2:40" x14ac:dyDescent="0.25">
      <c r="B27" s="6" t="s">
        <v>24</v>
      </c>
      <c r="C27" s="3" t="s">
        <v>68</v>
      </c>
      <c r="D27" s="46">
        <v>506</v>
      </c>
      <c r="E27" s="13" t="s">
        <v>45</v>
      </c>
      <c r="F27" s="26">
        <f t="shared" si="0"/>
        <v>506</v>
      </c>
      <c r="G27" s="27">
        <f t="shared" si="1"/>
        <v>1.423828015082447E-2</v>
      </c>
      <c r="H27" s="13" t="s">
        <v>45</v>
      </c>
      <c r="I27" s="26">
        <f t="shared" si="4"/>
        <v>506</v>
      </c>
      <c r="J27" s="27">
        <f t="shared" si="5"/>
        <v>2.335133139508053E-2</v>
      </c>
      <c r="K27" s="13" t="s">
        <v>45</v>
      </c>
      <c r="L27" s="26">
        <f t="shared" si="6"/>
        <v>506</v>
      </c>
      <c r="M27" s="27">
        <f t="shared" si="7"/>
        <v>3.0425109734832541E-2</v>
      </c>
      <c r="N27" s="13" t="s">
        <v>45</v>
      </c>
      <c r="O27" s="26">
        <f t="shared" si="8"/>
        <v>506</v>
      </c>
      <c r="P27" s="27">
        <f t="shared" si="9"/>
        <v>3.0425109734832541E-2</v>
      </c>
      <c r="Q27" s="13" t="s">
        <v>45</v>
      </c>
      <c r="R27" s="26">
        <f t="shared" si="10"/>
        <v>506</v>
      </c>
      <c r="S27" s="27">
        <f t="shared" si="11"/>
        <v>3.4113126137666018E-2</v>
      </c>
      <c r="T27" s="13" t="s">
        <v>45</v>
      </c>
      <c r="U27" s="26">
        <f t="shared" si="12"/>
        <v>506</v>
      </c>
      <c r="V27" s="27">
        <f t="shared" si="13"/>
        <v>4.2758154470170694E-2</v>
      </c>
      <c r="W27" s="13" t="s">
        <v>45</v>
      </c>
      <c r="X27" s="26">
        <f t="shared" si="14"/>
        <v>506</v>
      </c>
      <c r="Y27" s="27">
        <f t="shared" si="15"/>
        <v>1.8850352047088625E-2</v>
      </c>
      <c r="Z27" s="13" t="s">
        <v>45</v>
      </c>
      <c r="AA27" s="26">
        <f t="shared" si="16"/>
        <v>506</v>
      </c>
      <c r="AB27" s="27">
        <f t="shared" si="17"/>
        <v>3.0746794677037129E-2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506</v>
      </c>
      <c r="AH27" s="28">
        <f t="shared" si="21"/>
        <v>1.5839724526529972E-2</v>
      </c>
      <c r="AI27" s="54" t="s">
        <v>46</v>
      </c>
      <c r="AJ27" s="26" t="str">
        <f t="shared" si="22"/>
        <v xml:space="preserve"> </v>
      </c>
      <c r="AK27" s="28" t="str">
        <f t="shared" si="23"/>
        <v xml:space="preserve">  </v>
      </c>
      <c r="AL27" s="13" t="s">
        <v>45</v>
      </c>
      <c r="AM27" s="26">
        <f t="shared" si="2"/>
        <v>506</v>
      </c>
      <c r="AN27" s="50">
        <f t="shared" si="3"/>
        <v>1.9489273196471903E-2</v>
      </c>
    </row>
    <row r="28" spans="2:40" x14ac:dyDescent="0.25">
      <c r="B28" s="5" t="s">
        <v>25</v>
      </c>
      <c r="C28" s="1" t="s">
        <v>69</v>
      </c>
      <c r="D28" s="2">
        <v>538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538</v>
      </c>
      <c r="AH28" s="25">
        <f t="shared" si="21"/>
        <v>1.6841446235717639E-2</v>
      </c>
      <c r="AI28" s="53" t="s">
        <v>46</v>
      </c>
      <c r="AJ28" s="23" t="str">
        <f t="shared" si="22"/>
        <v xml:space="preserve"> </v>
      </c>
      <c r="AK28" s="25" t="str">
        <f t="shared" si="23"/>
        <v xml:space="preserve">  </v>
      </c>
      <c r="AL28" s="12" t="s">
        <v>46</v>
      </c>
      <c r="AM28" s="23" t="str">
        <f t="shared" si="2"/>
        <v xml:space="preserve"> </v>
      </c>
      <c r="AN28" s="49" t="str">
        <f t="shared" si="3"/>
        <v xml:space="preserve">  </v>
      </c>
    </row>
    <row r="29" spans="2:40" x14ac:dyDescent="0.25">
      <c r="B29" s="6" t="s">
        <v>26</v>
      </c>
      <c r="C29" s="3" t="s">
        <v>70</v>
      </c>
      <c r="D29" s="46">
        <v>735</v>
      </c>
      <c r="E29" s="13" t="s">
        <v>45</v>
      </c>
      <c r="F29" s="26">
        <f t="shared" si="0"/>
        <v>735</v>
      </c>
      <c r="G29" s="27">
        <f t="shared" si="1"/>
        <v>2.0682086780347796E-2</v>
      </c>
      <c r="H29" s="13" t="s">
        <v>45</v>
      </c>
      <c r="I29" s="26">
        <f t="shared" si="4"/>
        <v>735</v>
      </c>
      <c r="J29" s="27">
        <f t="shared" si="5"/>
        <v>3.3919424062024091E-2</v>
      </c>
      <c r="K29" s="13" t="s">
        <v>45</v>
      </c>
      <c r="L29" s="26">
        <f t="shared" si="6"/>
        <v>735</v>
      </c>
      <c r="M29" s="27">
        <f t="shared" si="7"/>
        <v>4.4194576393482052E-2</v>
      </c>
      <c r="N29" s="13" t="s">
        <v>45</v>
      </c>
      <c r="O29" s="26">
        <f t="shared" si="8"/>
        <v>735</v>
      </c>
      <c r="P29" s="27">
        <f t="shared" si="9"/>
        <v>4.4194576393482052E-2</v>
      </c>
      <c r="Q29" s="13" t="s">
        <v>45</v>
      </c>
      <c r="R29" s="26">
        <f t="shared" si="10"/>
        <v>735</v>
      </c>
      <c r="S29" s="27">
        <f t="shared" si="11"/>
        <v>4.9551675318546484E-2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735</v>
      </c>
      <c r="AH29" s="28">
        <f t="shared" si="21"/>
        <v>2.300829550790421E-2</v>
      </c>
      <c r="AI29" s="54" t="s">
        <v>45</v>
      </c>
      <c r="AJ29" s="26">
        <f t="shared" si="22"/>
        <v>735</v>
      </c>
      <c r="AK29" s="28">
        <f t="shared" si="23"/>
        <v>3.7264246603123101E-2</v>
      </c>
      <c r="AL29" s="13" t="s">
        <v>45</v>
      </c>
      <c r="AM29" s="26">
        <f t="shared" si="2"/>
        <v>735</v>
      </c>
      <c r="AN29" s="50">
        <f t="shared" si="3"/>
        <v>2.830951739013211E-2</v>
      </c>
    </row>
    <row r="30" spans="2:40" x14ac:dyDescent="0.25">
      <c r="B30" s="5" t="s">
        <v>27</v>
      </c>
      <c r="C30" s="1" t="s">
        <v>83</v>
      </c>
      <c r="D30" s="2">
        <v>99</v>
      </c>
      <c r="E30" s="12" t="s">
        <v>45</v>
      </c>
      <c r="F30" s="23">
        <f t="shared" si="0"/>
        <v>99</v>
      </c>
      <c r="G30" s="24">
        <f t="shared" si="1"/>
        <v>2.785750464291744E-3</v>
      </c>
      <c r="H30" s="12" t="s">
        <v>45</v>
      </c>
      <c r="I30" s="23">
        <f t="shared" si="4"/>
        <v>99</v>
      </c>
      <c r="J30" s="24">
        <f t="shared" si="5"/>
        <v>4.5687387512114083E-3</v>
      </c>
      <c r="K30" s="12" t="s">
        <v>45</v>
      </c>
      <c r="L30" s="23">
        <f t="shared" si="6"/>
        <v>99</v>
      </c>
      <c r="M30" s="24">
        <f t="shared" si="7"/>
        <v>5.9527388611628883E-3</v>
      </c>
      <c r="N30" s="12" t="s">
        <v>45</v>
      </c>
      <c r="O30" s="23">
        <f t="shared" si="8"/>
        <v>99</v>
      </c>
      <c r="P30" s="24">
        <f t="shared" si="9"/>
        <v>5.9527388611628883E-3</v>
      </c>
      <c r="Q30" s="12" t="s">
        <v>45</v>
      </c>
      <c r="R30" s="23">
        <f t="shared" si="10"/>
        <v>99</v>
      </c>
      <c r="S30" s="24">
        <f t="shared" si="11"/>
        <v>6.6743072878042205E-3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45</v>
      </c>
      <c r="AA30" s="23">
        <f t="shared" si="16"/>
        <v>99</v>
      </c>
      <c r="AB30" s="24">
        <f t="shared" si="17"/>
        <v>6.0156772194203071E-3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99</v>
      </c>
      <c r="AH30" s="25">
        <f t="shared" si="21"/>
        <v>3.0990765377993425E-3</v>
      </c>
      <c r="AI30" s="53" t="s">
        <v>45</v>
      </c>
      <c r="AJ30" s="23">
        <f t="shared" si="22"/>
        <v>99</v>
      </c>
      <c r="AK30" s="25">
        <f t="shared" si="23"/>
        <v>5.0192658689920911E-3</v>
      </c>
      <c r="AL30" s="12" t="s">
        <v>45</v>
      </c>
      <c r="AM30" s="23">
        <f t="shared" si="2"/>
        <v>99</v>
      </c>
      <c r="AN30" s="49">
        <f t="shared" si="3"/>
        <v>3.8131186688749375E-3</v>
      </c>
    </row>
    <row r="31" spans="2:40" x14ac:dyDescent="0.25">
      <c r="B31" s="6" t="s">
        <v>28</v>
      </c>
      <c r="C31" s="3" t="s">
        <v>81</v>
      </c>
      <c r="D31" s="46">
        <v>865</v>
      </c>
      <c r="E31" s="13" t="s">
        <v>45</v>
      </c>
      <c r="F31" s="26">
        <f t="shared" si="0"/>
        <v>865</v>
      </c>
      <c r="G31" s="27">
        <f t="shared" si="1"/>
        <v>2.4340142945579381E-2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865</v>
      </c>
      <c r="Y31" s="27">
        <f t="shared" si="15"/>
        <v>3.2224416048876804E-2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865</v>
      </c>
      <c r="AH31" s="28">
        <f t="shared" si="21"/>
        <v>2.7077789951479105E-2</v>
      </c>
      <c r="AI31" s="54" t="s">
        <v>46</v>
      </c>
      <c r="AJ31" s="26" t="str">
        <f t="shared" si="22"/>
        <v xml:space="preserve"> </v>
      </c>
      <c r="AK31" s="28" t="str">
        <f t="shared" si="23"/>
        <v xml:space="preserve">  </v>
      </c>
      <c r="AL31" s="13" t="s">
        <v>45</v>
      </c>
      <c r="AM31" s="26">
        <f t="shared" si="2"/>
        <v>865</v>
      </c>
      <c r="AN31" s="50">
        <f t="shared" si="3"/>
        <v>3.3316642914917385E-2</v>
      </c>
    </row>
    <row r="32" spans="2:40" x14ac:dyDescent="0.25">
      <c r="B32" s="5" t="s">
        <v>29</v>
      </c>
      <c r="C32" s="1" t="s">
        <v>71</v>
      </c>
      <c r="D32" s="2">
        <v>582</v>
      </c>
      <c r="E32" s="12" t="s">
        <v>45</v>
      </c>
      <c r="F32" s="23">
        <f t="shared" si="0"/>
        <v>582</v>
      </c>
      <c r="G32" s="24">
        <f t="shared" si="1"/>
        <v>1.6376836062806009E-2</v>
      </c>
      <c r="H32" s="12" t="s">
        <v>45</v>
      </c>
      <c r="I32" s="23">
        <f t="shared" si="4"/>
        <v>582</v>
      </c>
      <c r="J32" s="24">
        <f t="shared" si="5"/>
        <v>2.6858645991970097E-2</v>
      </c>
      <c r="K32" s="12" t="s">
        <v>45</v>
      </c>
      <c r="L32" s="23">
        <f t="shared" si="6"/>
        <v>582</v>
      </c>
      <c r="M32" s="24">
        <f t="shared" si="7"/>
        <v>3.4994889062593952E-2</v>
      </c>
      <c r="N32" s="12" t="s">
        <v>45</v>
      </c>
      <c r="O32" s="23">
        <f t="shared" si="8"/>
        <v>582</v>
      </c>
      <c r="P32" s="24">
        <f t="shared" si="9"/>
        <v>3.4994889062593952E-2</v>
      </c>
      <c r="Q32" s="12" t="s">
        <v>45</v>
      </c>
      <c r="R32" s="23">
        <f t="shared" si="10"/>
        <v>582</v>
      </c>
      <c r="S32" s="24">
        <f t="shared" si="11"/>
        <v>3.9236836782849054E-2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45</v>
      </c>
      <c r="AA32" s="23">
        <f t="shared" si="16"/>
        <v>582</v>
      </c>
      <c r="AB32" s="24">
        <f t="shared" si="17"/>
        <v>3.5364890320228472E-2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582</v>
      </c>
      <c r="AH32" s="25">
        <f t="shared" si="21"/>
        <v>1.8218813585850681E-2</v>
      </c>
      <c r="AI32" s="53" t="s">
        <v>45</v>
      </c>
      <c r="AJ32" s="23">
        <f t="shared" si="22"/>
        <v>582</v>
      </c>
      <c r="AK32" s="25">
        <f t="shared" si="23"/>
        <v>2.9507199351044414E-2</v>
      </c>
      <c r="AL32" s="12" t="s">
        <v>45</v>
      </c>
      <c r="AM32" s="23">
        <f t="shared" si="2"/>
        <v>582</v>
      </c>
      <c r="AN32" s="49">
        <f t="shared" si="3"/>
        <v>2.2416515810961754E-2</v>
      </c>
    </row>
    <row r="33" spans="2:40" x14ac:dyDescent="0.25">
      <c r="B33" s="6" t="s">
        <v>30</v>
      </c>
      <c r="C33" s="3" t="s">
        <v>88</v>
      </c>
      <c r="D33" s="46">
        <v>213</v>
      </c>
      <c r="E33" s="13" t="s">
        <v>45</v>
      </c>
      <c r="F33" s="26">
        <f t="shared" si="0"/>
        <v>213</v>
      </c>
      <c r="G33" s="27">
        <f t="shared" si="1"/>
        <v>5.9935843322640554E-3</v>
      </c>
      <c r="H33" s="13" t="s">
        <v>45</v>
      </c>
      <c r="I33" s="26">
        <f t="shared" si="4"/>
        <v>213</v>
      </c>
      <c r="J33" s="27">
        <f t="shared" si="5"/>
        <v>9.8297106465457564E-3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213</v>
      </c>
      <c r="Y33" s="27">
        <f t="shared" si="15"/>
        <v>7.9350296166598375E-3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213</v>
      </c>
      <c r="AH33" s="28">
        <f t="shared" si="21"/>
        <v>6.6677101267804042E-3</v>
      </c>
      <c r="AI33" s="54" t="s">
        <v>45</v>
      </c>
      <c r="AJ33" s="26">
        <f t="shared" si="22"/>
        <v>213</v>
      </c>
      <c r="AK33" s="28">
        <f t="shared" si="23"/>
        <v>1.0799026566619347E-2</v>
      </c>
      <c r="AL33" s="13" t="s">
        <v>45</v>
      </c>
      <c r="AM33" s="26">
        <f t="shared" si="2"/>
        <v>213</v>
      </c>
      <c r="AN33" s="50">
        <f t="shared" si="3"/>
        <v>8.2039825906097142E-3</v>
      </c>
    </row>
    <row r="34" spans="2:40" x14ac:dyDescent="0.25">
      <c r="B34" s="5" t="s">
        <v>31</v>
      </c>
      <c r="C34" s="1" t="s">
        <v>75</v>
      </c>
      <c r="D34" s="2">
        <v>330</v>
      </c>
      <c r="E34" s="12" t="s">
        <v>45</v>
      </c>
      <c r="F34" s="23">
        <f t="shared" si="0"/>
        <v>330</v>
      </c>
      <c r="G34" s="24">
        <f t="shared" si="1"/>
        <v>9.2858348809724805E-3</v>
      </c>
      <c r="H34" s="12" t="s">
        <v>45</v>
      </c>
      <c r="I34" s="23">
        <f t="shared" si="4"/>
        <v>330</v>
      </c>
      <c r="J34" s="24">
        <f t="shared" si="5"/>
        <v>1.5229129170704693E-2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330</v>
      </c>
      <c r="Y34" s="24">
        <f t="shared" si="15"/>
        <v>1.2293707856796929E-2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330</v>
      </c>
      <c r="AH34" s="25">
        <f t="shared" si="21"/>
        <v>1.0330255125997809E-2</v>
      </c>
      <c r="AI34" s="53" t="s">
        <v>45</v>
      </c>
      <c r="AJ34" s="23">
        <f t="shared" si="22"/>
        <v>330</v>
      </c>
      <c r="AK34" s="25">
        <f t="shared" si="23"/>
        <v>1.6730886229973638E-2</v>
      </c>
      <c r="AL34" s="12" t="s">
        <v>45</v>
      </c>
      <c r="AM34" s="23">
        <f t="shared" si="2"/>
        <v>330</v>
      </c>
      <c r="AN34" s="49">
        <f t="shared" si="3"/>
        <v>1.2710395562916458E-2</v>
      </c>
    </row>
    <row r="35" spans="2:40" x14ac:dyDescent="0.25">
      <c r="B35" s="6" t="s">
        <v>32</v>
      </c>
      <c r="C35" s="3" t="s">
        <v>82</v>
      </c>
      <c r="D35" s="46">
        <v>302</v>
      </c>
      <c r="E35" s="13" t="s">
        <v>45</v>
      </c>
      <c r="F35" s="26">
        <f t="shared" si="0"/>
        <v>302</v>
      </c>
      <c r="G35" s="27">
        <f t="shared" si="1"/>
        <v>8.4979458607687547E-3</v>
      </c>
      <c r="H35" s="13" t="s">
        <v>45</v>
      </c>
      <c r="I35" s="26">
        <f t="shared" si="4"/>
        <v>302</v>
      </c>
      <c r="J35" s="27">
        <f t="shared" si="5"/>
        <v>1.3936960635008537E-2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302</v>
      </c>
      <c r="Y35" s="27">
        <f t="shared" si="15"/>
        <v>1.1250605371977796E-2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302</v>
      </c>
      <c r="AH35" s="28">
        <f t="shared" si="21"/>
        <v>9.4537486304585999E-3</v>
      </c>
      <c r="AI35" s="54" t="s">
        <v>45</v>
      </c>
      <c r="AJ35" s="26">
        <f t="shared" si="22"/>
        <v>302</v>
      </c>
      <c r="AK35" s="28">
        <f t="shared" si="23"/>
        <v>1.5311295883187994E-2</v>
      </c>
      <c r="AL35" s="13" t="s">
        <v>45</v>
      </c>
      <c r="AM35" s="26">
        <f t="shared" si="2"/>
        <v>302</v>
      </c>
      <c r="AN35" s="50">
        <f t="shared" si="3"/>
        <v>1.1631937757578092E-2</v>
      </c>
    </row>
    <row r="36" spans="2:40" x14ac:dyDescent="0.25">
      <c r="B36" s="5" t="s">
        <v>33</v>
      </c>
      <c r="C36" s="1" t="s">
        <v>77</v>
      </c>
      <c r="D36" s="2">
        <v>657</v>
      </c>
      <c r="E36" s="12" t="s">
        <v>45</v>
      </c>
      <c r="F36" s="23">
        <f t="shared" si="0"/>
        <v>657</v>
      </c>
      <c r="G36" s="24">
        <f t="shared" si="1"/>
        <v>1.8487253081208847E-2</v>
      </c>
      <c r="H36" s="12" t="s">
        <v>45</v>
      </c>
      <c r="I36" s="23">
        <f t="shared" si="4"/>
        <v>657</v>
      </c>
      <c r="J36" s="24">
        <f t="shared" si="5"/>
        <v>3.0319811712584799E-2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657</v>
      </c>
      <c r="AH36" s="25">
        <f t="shared" si="21"/>
        <v>2.0566598841759275E-2</v>
      </c>
      <c r="AI36" s="53" t="s">
        <v>45</v>
      </c>
      <c r="AJ36" s="23">
        <f t="shared" si="22"/>
        <v>657</v>
      </c>
      <c r="AK36" s="25">
        <f t="shared" si="23"/>
        <v>3.3309673494220239E-2</v>
      </c>
      <c r="AL36" s="12" t="s">
        <v>45</v>
      </c>
      <c r="AM36" s="23">
        <f t="shared" si="2"/>
        <v>657</v>
      </c>
      <c r="AN36" s="49">
        <f t="shared" si="3"/>
        <v>2.5305242075260949E-2</v>
      </c>
    </row>
    <row r="37" spans="2:40" x14ac:dyDescent="0.25">
      <c r="B37" s="6" t="s">
        <v>34</v>
      </c>
      <c r="C37" s="3" t="s">
        <v>80</v>
      </c>
      <c r="D37" s="46">
        <v>434</v>
      </c>
      <c r="E37" s="13" t="s">
        <v>45</v>
      </c>
      <c r="F37" s="26">
        <f t="shared" si="0"/>
        <v>434</v>
      </c>
      <c r="G37" s="27">
        <f t="shared" si="1"/>
        <v>1.2212279813157747E-2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434</v>
      </c>
      <c r="Y37" s="27">
        <f t="shared" si="15"/>
        <v>1.6168088514696567E-2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434</v>
      </c>
      <c r="AH37" s="28">
        <f t="shared" si="21"/>
        <v>1.3585850680857724E-2</v>
      </c>
      <c r="AI37" s="54" t="s">
        <v>46</v>
      </c>
      <c r="AJ37" s="26" t="str">
        <f t="shared" si="22"/>
        <v xml:space="preserve"> </v>
      </c>
      <c r="AK37" s="28" t="str">
        <f t="shared" si="23"/>
        <v xml:space="preserve">  </v>
      </c>
      <c r="AL37" s="13" t="s">
        <v>45</v>
      </c>
      <c r="AM37" s="26">
        <f t="shared" si="2"/>
        <v>434</v>
      </c>
      <c r="AN37" s="50">
        <f t="shared" si="3"/>
        <v>1.6716095982744674E-2</v>
      </c>
    </row>
    <row r="38" spans="2:40" x14ac:dyDescent="0.25">
      <c r="B38" s="5" t="s">
        <v>35</v>
      </c>
      <c r="C38" s="1" t="s">
        <v>85</v>
      </c>
      <c r="D38" s="2">
        <v>156</v>
      </c>
      <c r="E38" s="12" t="s">
        <v>45</v>
      </c>
      <c r="F38" s="23">
        <f t="shared" si="0"/>
        <v>156</v>
      </c>
      <c r="G38" s="24">
        <f t="shared" si="1"/>
        <v>4.3896673982779001E-3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156</v>
      </c>
      <c r="Y38" s="24">
        <f t="shared" si="15"/>
        <v>5.8115709868494583E-3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53" t="s">
        <v>45</v>
      </c>
      <c r="AJ38" s="23">
        <f t="shared" si="22"/>
        <v>156</v>
      </c>
      <c r="AK38" s="25">
        <f t="shared" si="23"/>
        <v>7.9091462178057185E-3</v>
      </c>
      <c r="AL38" s="12" t="s">
        <v>45</v>
      </c>
      <c r="AM38" s="23">
        <f t="shared" si="2"/>
        <v>156</v>
      </c>
      <c r="AN38" s="49">
        <f t="shared" si="3"/>
        <v>6.0085506297423256E-3</v>
      </c>
    </row>
    <row r="39" spans="2:40" x14ac:dyDescent="0.25">
      <c r="B39" s="6" t="s">
        <v>36</v>
      </c>
      <c r="C39" s="3" t="s">
        <v>78</v>
      </c>
      <c r="D39" s="46">
        <v>163</v>
      </c>
      <c r="E39" s="13" t="s">
        <v>45</v>
      </c>
      <c r="F39" s="26">
        <f t="shared" si="0"/>
        <v>163</v>
      </c>
      <c r="G39" s="27">
        <f t="shared" si="1"/>
        <v>4.5866396533288311E-3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163</v>
      </c>
      <c r="M39" s="27">
        <f t="shared" si="7"/>
        <v>9.8009740845409182E-3</v>
      </c>
      <c r="N39" s="13" t="s">
        <v>45</v>
      </c>
      <c r="O39" s="26">
        <f t="shared" si="8"/>
        <v>163</v>
      </c>
      <c r="P39" s="27">
        <f t="shared" si="9"/>
        <v>9.8009740845409182E-3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163</v>
      </c>
      <c r="AH39" s="28">
        <f t="shared" si="21"/>
        <v>5.1025199561746748E-3</v>
      </c>
      <c r="AI39" s="54" t="s">
        <v>45</v>
      </c>
      <c r="AJ39" s="26">
        <f t="shared" si="22"/>
        <v>163</v>
      </c>
      <c r="AK39" s="28">
        <f t="shared" si="23"/>
        <v>8.2640438045021285E-3</v>
      </c>
      <c r="AL39" s="13" t="s">
        <v>45</v>
      </c>
      <c r="AM39" s="26">
        <f t="shared" si="2"/>
        <v>163</v>
      </c>
      <c r="AN39" s="50">
        <f t="shared" si="3"/>
        <v>6.2781650810769174E-3</v>
      </c>
    </row>
    <row r="40" spans="2:40" x14ac:dyDescent="0.25">
      <c r="B40" s="5" t="s">
        <v>37</v>
      </c>
      <c r="C40" s="1" t="s">
        <v>79</v>
      </c>
      <c r="D40" s="2">
        <v>773</v>
      </c>
      <c r="E40" s="12" t="s">
        <v>45</v>
      </c>
      <c r="F40" s="23">
        <f t="shared" si="0"/>
        <v>773</v>
      </c>
      <c r="G40" s="24">
        <f t="shared" si="1"/>
        <v>2.1751364736338569E-2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773</v>
      </c>
      <c r="M40" s="24">
        <f t="shared" si="7"/>
        <v>4.6479466057362757E-2</v>
      </c>
      <c r="N40" s="12" t="s">
        <v>45</v>
      </c>
      <c r="O40" s="23">
        <f t="shared" si="8"/>
        <v>773</v>
      </c>
      <c r="P40" s="24">
        <f t="shared" si="9"/>
        <v>4.6479466057362757E-2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773</v>
      </c>
      <c r="AH40" s="25">
        <f t="shared" si="21"/>
        <v>2.4197840037564564E-2</v>
      </c>
      <c r="AI40" s="53" t="s">
        <v>45</v>
      </c>
      <c r="AJ40" s="23">
        <f t="shared" si="22"/>
        <v>773</v>
      </c>
      <c r="AK40" s="25">
        <f t="shared" si="23"/>
        <v>3.9190833502332184E-2</v>
      </c>
      <c r="AL40" s="12" t="s">
        <v>45</v>
      </c>
      <c r="AM40" s="23">
        <f t="shared" si="2"/>
        <v>773</v>
      </c>
      <c r="AN40" s="49">
        <f t="shared" si="3"/>
        <v>2.9773138697377036E-2</v>
      </c>
    </row>
    <row r="41" spans="2:40" x14ac:dyDescent="0.25">
      <c r="B41" s="36" t="s">
        <v>38</v>
      </c>
      <c r="C41" s="37" t="s">
        <v>86</v>
      </c>
      <c r="D41" s="47">
        <v>563</v>
      </c>
      <c r="E41" s="38" t="s">
        <v>45</v>
      </c>
      <c r="F41" s="29">
        <f t="shared" si="0"/>
        <v>563</v>
      </c>
      <c r="G41" s="30">
        <f t="shared" si="1"/>
        <v>1.5842197084810626E-2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563</v>
      </c>
      <c r="Y41" s="30">
        <f t="shared" si="15"/>
        <v>2.0973810676899005E-2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563</v>
      </c>
      <c r="AE41" s="39">
        <f t="shared" si="19"/>
        <v>4.7346732823143556E-2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54" t="s">
        <v>45</v>
      </c>
      <c r="AJ41" s="29">
        <f>IF(AI41="igen",$D41," ")</f>
        <v>563</v>
      </c>
      <c r="AK41" s="39">
        <f t="shared" si="23"/>
        <v>2.8543905901439869E-2</v>
      </c>
      <c r="AL41" s="38" t="s">
        <v>45</v>
      </c>
      <c r="AM41" s="29">
        <f t="shared" si="2"/>
        <v>563</v>
      </c>
      <c r="AN41" s="51">
        <f t="shared" si="3"/>
        <v>2.1684705157339289E-2</v>
      </c>
    </row>
    <row r="42" spans="2:40" x14ac:dyDescent="0.25">
      <c r="B42" s="5" t="s">
        <v>91</v>
      </c>
      <c r="C42" s="1" t="s">
        <v>93</v>
      </c>
      <c r="D42" s="1">
        <v>2367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2367</v>
      </c>
      <c r="AH42" s="25">
        <f t="shared" si="21"/>
        <v>7.4096102676475192E-2</v>
      </c>
      <c r="AI42" s="53" t="s">
        <v>46</v>
      </c>
      <c r="AJ42" s="23" t="str">
        <f t="shared" si="22"/>
        <v xml:space="preserve"> </v>
      </c>
      <c r="AK42" s="25" t="str">
        <f t="shared" si="23"/>
        <v xml:space="preserve">  </v>
      </c>
      <c r="AL42" s="12" t="s">
        <v>46</v>
      </c>
      <c r="AM42" s="23" t="str">
        <f t="shared" si="2"/>
        <v xml:space="preserve"> </v>
      </c>
      <c r="AN42" s="49" t="str">
        <f t="shared" si="3"/>
        <v xml:space="preserve">  </v>
      </c>
    </row>
    <row r="43" spans="2:40" ht="15.75" thickBot="1" x14ac:dyDescent="0.3">
      <c r="B43" s="7" t="s">
        <v>92</v>
      </c>
      <c r="C43" s="8" t="s">
        <v>94</v>
      </c>
      <c r="D43" s="47">
        <v>2931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2931</v>
      </c>
      <c r="AH43" s="31">
        <f>IF(AF43="igen",AG43/AG$44,"  ")</f>
        <v>9.1751447800907812E-2</v>
      </c>
      <c r="AI43" s="55" t="s">
        <v>46</v>
      </c>
      <c r="AJ43" s="40" t="str">
        <f t="shared" si="22"/>
        <v xml:space="preserve"> </v>
      </c>
      <c r="AK43" s="31" t="str">
        <f t="shared" si="23"/>
        <v xml:space="preserve">  </v>
      </c>
      <c r="AL43" s="14" t="s">
        <v>46</v>
      </c>
      <c r="AM43" s="40" t="str">
        <f t="shared" si="2"/>
        <v xml:space="preserve"> </v>
      </c>
      <c r="AN43" s="52" t="str">
        <f t="shared" si="3"/>
        <v xml:space="preserve">  </v>
      </c>
    </row>
    <row r="44" spans="2:40" ht="15.75" thickBot="1" x14ac:dyDescent="0.3">
      <c r="B44" s="9" t="s">
        <v>41</v>
      </c>
      <c r="C44" s="10"/>
      <c r="D44" s="11">
        <f>SUM(D4:D43)</f>
        <v>41374</v>
      </c>
      <c r="E44" s="9"/>
      <c r="F44" s="32">
        <f>SUM(F4:F43)</f>
        <v>35538</v>
      </c>
      <c r="G44" s="33">
        <f>SUM(G4:G41)</f>
        <v>1.0000000000000002</v>
      </c>
      <c r="H44" s="9"/>
      <c r="I44" s="32">
        <f>SUM(I4:I43)</f>
        <v>21669</v>
      </c>
      <c r="J44" s="33">
        <f>SUM(J4:J41)</f>
        <v>1</v>
      </c>
      <c r="K44" s="9"/>
      <c r="L44" s="32">
        <f>SUM(L4:L43)</f>
        <v>16631</v>
      </c>
      <c r="M44" s="33">
        <f>SUM(M4:M41)</f>
        <v>1</v>
      </c>
      <c r="N44" s="9"/>
      <c r="O44" s="32">
        <f>SUM(O4:O43)</f>
        <v>16631</v>
      </c>
      <c r="P44" s="33">
        <f>SUM(P4:P41)</f>
        <v>1</v>
      </c>
      <c r="Q44" s="9"/>
      <c r="R44" s="32">
        <f>SUM(R4:R43)</f>
        <v>14833</v>
      </c>
      <c r="S44" s="33">
        <f>SUM(S4:S41)</f>
        <v>1</v>
      </c>
      <c r="T44" s="9"/>
      <c r="U44" s="32">
        <f>SUM(U4:U43)</f>
        <v>11834</v>
      </c>
      <c r="V44" s="33">
        <f>SUM(V4:V41)</f>
        <v>1</v>
      </c>
      <c r="W44" s="9"/>
      <c r="X44" s="32">
        <f>SUM(X4:X43)</f>
        <v>26843</v>
      </c>
      <c r="Y44" s="33">
        <f>SUM(Y4:Y41)</f>
        <v>0.99999999999999989</v>
      </c>
      <c r="Z44" s="9"/>
      <c r="AA44" s="32">
        <f>SUM(AA4:AA43)</f>
        <v>16457</v>
      </c>
      <c r="AB44" s="33">
        <f>SUM(AB4:AB41)</f>
        <v>1</v>
      </c>
      <c r="AC44" s="9"/>
      <c r="AD44" s="32">
        <f>SUM(AD4:AD43)</f>
        <v>11891</v>
      </c>
      <c r="AE44" s="33">
        <f>SUM(AE4:AE41)</f>
        <v>1</v>
      </c>
      <c r="AF44" s="9"/>
      <c r="AG44" s="32">
        <f>SUM(AG4:AG43)</f>
        <v>31945</v>
      </c>
      <c r="AH44" s="33">
        <f>SUM(AH4:AH43)</f>
        <v>0.99999999999999989</v>
      </c>
      <c r="AI44" s="56"/>
      <c r="AJ44" s="32">
        <f>SUM(AJ4:AJ43)</f>
        <v>19724</v>
      </c>
      <c r="AK44" s="33">
        <f>SUM(AK4:AK41)</f>
        <v>0.99999999999999978</v>
      </c>
      <c r="AL44" s="9"/>
      <c r="AM44" s="32">
        <f>SUM(AM4:AM43)</f>
        <v>25963</v>
      </c>
      <c r="AN44" s="33">
        <f>SUM(AN4:AN41)</f>
        <v>1</v>
      </c>
    </row>
    <row r="45" spans="2:40" x14ac:dyDescent="0.25">
      <c r="C45" s="44"/>
      <c r="D45" s="44"/>
    </row>
    <row r="46" spans="2:40" x14ac:dyDescent="0.25">
      <c r="C46" s="45" t="str">
        <f t="shared" ref="C46" si="24">IF(B46="igen",$D46," ")</f>
        <v xml:space="preserve"> </v>
      </c>
    </row>
    <row r="47" spans="2:40" x14ac:dyDescent="0.25">
      <c r="D47" s="35"/>
    </row>
  </sheetData>
  <mergeCells count="13">
    <mergeCell ref="AL2:AN2"/>
    <mergeCell ref="E1:AE1"/>
    <mergeCell ref="Z2:AB2"/>
    <mergeCell ref="AC2:AE2"/>
    <mergeCell ref="K2:M2"/>
    <mergeCell ref="AF2:AH2"/>
    <mergeCell ref="E2:G2"/>
    <mergeCell ref="Q2:S2"/>
    <mergeCell ref="T2:V2"/>
    <mergeCell ref="H2:J2"/>
    <mergeCell ref="W2:Y2"/>
    <mergeCell ref="N2:P2"/>
    <mergeCell ref="AI2:AK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Kocsisné Buzás Anita</cp:lastModifiedBy>
  <cp:lastPrinted>2018-03-26T08:58:47Z</cp:lastPrinted>
  <dcterms:created xsi:type="dcterms:W3CDTF">2013-05-23T16:22:41Z</dcterms:created>
  <dcterms:modified xsi:type="dcterms:W3CDTF">2024-04-16T13:33:44Z</dcterms:modified>
</cp:coreProperties>
</file>