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ltsegvetesekBeszamolok\2026. költségvetés\Marcali RM\"/>
    </mc:Choice>
  </mc:AlternateContent>
  <xr:revisionPtr revIDLastSave="0" documentId="13_ncr:1_{1AC31ADA-E1F3-4813-B813-A6CD8B49A8E5}" xr6:coauthVersionLast="47" xr6:coauthVersionMax="47" xr10:uidLastSave="{00000000-0000-0000-0000-000000000000}"/>
  <bookViews>
    <workbookView xWindow="-120" yWindow="-120" windowWidth="29040" windowHeight="15720" xr2:uid="{7008C917-D208-45AB-9CE2-8BE33195504E}"/>
  </bookViews>
  <sheets>
    <sheet name="7. melléklet beruházások (2)" sheetId="3" r:id="rId1"/>
    <sheet name="15. melléklet többéves (4)" sheetId="1" r:id="rId2"/>
    <sheet name="19. melléklet (2)" sheetId="2" r:id="rId3"/>
  </sheets>
  <definedNames>
    <definedName name="_xlnm.Print_Area" localSheetId="1">'15. melléklet többéves (4)'!$A$1:$T$13</definedName>
    <definedName name="_xlnm.Print_Area" localSheetId="0">'7. melléklet beruházások (2)'!$A$1:$G$43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1" i="3" l="1"/>
  <c r="D21" i="3"/>
  <c r="C21" i="3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D20" i="2" l="1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</calcChain>
</file>

<file path=xl/sharedStrings.xml><?xml version="1.0" encoding="utf-8"?>
<sst xmlns="http://schemas.openxmlformats.org/spreadsheetml/2006/main" count="86" uniqueCount="74">
  <si>
    <t>1. melléklet a ../2026/(VI....) önkormányzati rendelethez</t>
  </si>
  <si>
    <t>"15. melléklet a 2/2026.(II.20.) önkormányzati rendelethez</t>
  </si>
  <si>
    <t>Marcali Város Önkormányzata többéves kihatással járó döntésekből származó kötelezettségei évenkénti bontásban</t>
  </si>
  <si>
    <t>e Ft</t>
  </si>
  <si>
    <t>S. sz</t>
  </si>
  <si>
    <t>Kötelezettség</t>
  </si>
  <si>
    <t>Köt.váll.</t>
  </si>
  <si>
    <t>jogcíme</t>
  </si>
  <si>
    <t xml:space="preserve"> éve</t>
  </si>
  <si>
    <t xml:space="preserve">Hosszú lejáratú hitel </t>
  </si>
  <si>
    <t xml:space="preserve">Összesen </t>
  </si>
  <si>
    <t>"</t>
  </si>
  <si>
    <t>Bevételek és kötelezettségek aránya ( 7/5)</t>
  </si>
  <si>
    <t>Fizetési kötelezettséggel csökkentett saját bevétel (6-7)</t>
  </si>
  <si>
    <t xml:space="preserve">             hitelből eredő fizetési kötelezettség</t>
  </si>
  <si>
    <r>
      <rPr>
        <b/>
        <sz val="12"/>
        <rFont val="Times New Roman"/>
        <family val="1"/>
        <charset val="238"/>
      </rPr>
      <t xml:space="preserve"> ebből: </t>
    </r>
    <r>
      <rPr>
        <sz val="12"/>
        <rFont val="Times New Roman"/>
        <family val="1"/>
        <charset val="238"/>
      </rPr>
      <t xml:space="preserve">pénzügyi lizingből eredő fizetési kötelezettség   </t>
    </r>
  </si>
  <si>
    <t>Tárgyévben keletkezett illetve keletkező, tárgyévet terhelő fizetési kötelezettség</t>
  </si>
  <si>
    <t>Előző év(ek)ben keletkezett fizetési kötelezettség</t>
  </si>
  <si>
    <t>Fizetési kötelezettség összesen (8+9)</t>
  </si>
  <si>
    <t>Saját bevételek( 5.sor) 50%-a</t>
  </si>
  <si>
    <t>Saját bevételek összesen (1+….+4)</t>
  </si>
  <si>
    <t>Immateriális javak, ingatlanok és egyéb tárgyi eszközök értékesítése</t>
  </si>
  <si>
    <t>Díjak, pótlékok, bírságok, települési adók</t>
  </si>
  <si>
    <t>Tulajdonosi bevételek</t>
  </si>
  <si>
    <t>Helyi adók</t>
  </si>
  <si>
    <t>15.év</t>
  </si>
  <si>
    <t>14.év</t>
  </si>
  <si>
    <t>13.év</t>
  </si>
  <si>
    <t>12.év</t>
  </si>
  <si>
    <t>11.év</t>
  </si>
  <si>
    <t>10.év</t>
  </si>
  <si>
    <t>9.év</t>
  </si>
  <si>
    <t>8.év</t>
  </si>
  <si>
    <t>7.év</t>
  </si>
  <si>
    <t>6.év</t>
  </si>
  <si>
    <t>5.év</t>
  </si>
  <si>
    <t>4.év</t>
  </si>
  <si>
    <t>3.év</t>
  </si>
  <si>
    <t>2.év</t>
  </si>
  <si>
    <t>1.év</t>
  </si>
  <si>
    <t>Tárgyév</t>
  </si>
  <si>
    <t>Saját bevételek</t>
  </si>
  <si>
    <t>S.sz</t>
  </si>
  <si>
    <t>Megnevezés</t>
  </si>
  <si>
    <t>Marcali Város Önkormányzata adósságot keletkeztető ügyleteiből eredő fizetési kötelezettsége költségvetési évet követő tizenöt évre várható összegének bemutatása</t>
  </si>
  <si>
    <t>"19. melléklet a 2/2026.(II.20.) önkormányzati rendelethez</t>
  </si>
  <si>
    <t xml:space="preserve">                                           Marcali Város Önkormányzata 2026.évi beruházási feladatok                                       </t>
  </si>
  <si>
    <t>Ssz.</t>
  </si>
  <si>
    <t>F e l a d a t</t>
  </si>
  <si>
    <t>2026. évi előirányzat</t>
  </si>
  <si>
    <t>Önkormányzati forrás</t>
  </si>
  <si>
    <t>Külső forrás</t>
  </si>
  <si>
    <t>Forrás megnevezése</t>
  </si>
  <si>
    <t>Marcali Fürdő turisztikai fejlesztése</t>
  </si>
  <si>
    <t>TOP_PLUSZ-1.1.3-21</t>
  </si>
  <si>
    <t>Gyóta kultúrház energetikai korszerűsítése</t>
  </si>
  <si>
    <t>TOP_PLUSZ-2.1.1-21</t>
  </si>
  <si>
    <t xml:space="preserve">Városközpont megújítása III. ütem </t>
  </si>
  <si>
    <t xml:space="preserve">Marcali Fürdő energetikai korszerűsítése </t>
  </si>
  <si>
    <t>Könyvtár energetikai korszerűsítése</t>
  </si>
  <si>
    <t>Táncsics utcai szegregátum rehabilitációja ESZA+</t>
  </si>
  <si>
    <t>TOP_PLUSZ-3.1.2-21</t>
  </si>
  <si>
    <t xml:space="preserve">Táncsics utcai szegregátum rehabilitációja </t>
  </si>
  <si>
    <t>Helyi Humán Fejlesztések (konzorcium)</t>
  </si>
  <si>
    <t>TOP_PLUSZ-3.1.3-23</t>
  </si>
  <si>
    <t>Szolgálati lakások kialakítása</t>
  </si>
  <si>
    <t xml:space="preserve">BFT pályázat: 419.445e Ft, Hitel: 150.000e Ft </t>
  </si>
  <si>
    <t>Településrendezési terv</t>
  </si>
  <si>
    <t>EU. Páyázatok előkészítése</t>
  </si>
  <si>
    <t>Informatikai és egyéb eszközbeszerzés</t>
  </si>
  <si>
    <t>Összesen:</t>
  </si>
  <si>
    <t>"7.  melléklet a   2/2026.(II.20.) önkormányzati rendelethez</t>
  </si>
  <si>
    <t>2. melléklet a ../2026/(VI....) önkormányzati rendelethez</t>
  </si>
  <si>
    <t>3. melléklet a ../2026/(VI...)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</si>
</sst>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"/>
  </numFmts>
  <fonts count="2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sz val="12"/>
      <name val="Cambria"/>
      <family val="1"/>
      <charset val="238"/>
    </font>
    <font>
      <b/>
      <sz val="12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2"/>
      <color rgb="FFFF0000"/>
      <name val="Cambria"/>
      <family val="1"/>
      <charset val="238"/>
    </font>
    <font>
      <b/>
      <u/>
      <sz val="12"/>
      <color rgb="FFFF0000"/>
      <name val="Cambria"/>
      <family val="1"/>
      <charset val="238"/>
    </font>
    <font>
      <sz val="12"/>
      <color rgb="FFFF0000"/>
      <name val="Cambria"/>
      <family val="1"/>
      <charset val="238"/>
    </font>
    <font>
      <sz val="10"/>
      <color rgb="FFFF0000"/>
      <name val="Cambria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2" fillId="0" borderId="0"/>
    <xf numFmtId="0" fontId="6" fillId="0" borderId="0"/>
    <xf numFmtId="0" fontId="8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03">
    <xf numFmtId="0" fontId="0" fillId="0" borderId="0" xfId="0"/>
    <xf numFmtId="0" fontId="3" fillId="0" borderId="0" xfId="1"/>
    <xf numFmtId="0" fontId="4" fillId="0" borderId="0" xfId="0" applyFont="1"/>
    <xf numFmtId="0" fontId="5" fillId="0" borderId="0" xfId="2" applyFont="1"/>
    <xf numFmtId="0" fontId="9" fillId="0" borderId="0" xfId="0" applyFont="1"/>
    <xf numFmtId="164" fontId="9" fillId="0" borderId="0" xfId="4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10" fillId="0" borderId="1" xfId="4" applyNumberFormat="1" applyFont="1" applyBorder="1" applyAlignment="1">
      <alignment horizontal="center" vertical="center" wrapText="1"/>
    </xf>
    <xf numFmtId="164" fontId="10" fillId="0" borderId="1" xfId="4" applyNumberFormat="1" applyFont="1" applyBorder="1" applyAlignment="1">
      <alignment horizontal="center"/>
    </xf>
    <xf numFmtId="164" fontId="10" fillId="0" borderId="1" xfId="4" applyNumberFormat="1" applyFont="1" applyBorder="1" applyAlignment="1">
      <alignment horizontal="centerContinuous" vertical="center"/>
    </xf>
    <xf numFmtId="0" fontId="9" fillId="0" borderId="1" xfId="0" applyFont="1" applyBorder="1"/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164" fontId="10" fillId="0" borderId="1" xfId="4" applyNumberFormat="1" applyFont="1" applyBorder="1" applyAlignment="1">
      <alignment horizontal="center" vertical="center"/>
    </xf>
    <xf numFmtId="164" fontId="11" fillId="0" borderId="1" xfId="4" applyNumberFormat="1" applyFont="1" applyBorder="1" applyAlignment="1">
      <alignment horizontal="center" vertical="center" wrapText="1"/>
    </xf>
    <xf numFmtId="3" fontId="11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164" fontId="9" fillId="0" borderId="1" xfId="5" applyNumberFormat="1" applyFont="1" applyBorder="1" applyAlignment="1" applyProtection="1">
      <alignment vertical="center" wrapText="1"/>
      <protection locked="0"/>
    </xf>
    <xf numFmtId="165" fontId="9" fillId="0" borderId="1" xfId="5" applyNumberFormat="1" applyFont="1" applyBorder="1" applyAlignment="1" applyProtection="1">
      <alignment vertical="center" wrapText="1"/>
      <protection locked="0"/>
    </xf>
    <xf numFmtId="3" fontId="9" fillId="0" borderId="1" xfId="4" applyNumberFormat="1" applyFont="1" applyBorder="1" applyAlignment="1" applyProtection="1">
      <alignment vertical="center" wrapText="1"/>
      <protection locked="0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 vertical="center"/>
    </xf>
    <xf numFmtId="164" fontId="10" fillId="0" borderId="1" xfId="4" applyNumberFormat="1" applyFont="1" applyBorder="1" applyAlignment="1">
      <alignment vertical="center" wrapText="1"/>
    </xf>
    <xf numFmtId="164" fontId="9" fillId="2" borderId="1" xfId="4" applyNumberFormat="1" applyFont="1" applyFill="1" applyBorder="1" applyAlignment="1">
      <alignment vertical="center" wrapText="1"/>
    </xf>
    <xf numFmtId="3" fontId="9" fillId="0" borderId="1" xfId="4" applyNumberFormat="1" applyFont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10" fontId="9" fillId="0" borderId="2" xfId="0" applyNumberFormat="1" applyFont="1" applyBorder="1"/>
    <xf numFmtId="10" fontId="9" fillId="0" borderId="3" xfId="0" applyNumberFormat="1" applyFont="1" applyBorder="1"/>
    <xf numFmtId="0" fontId="9" fillId="0" borderId="3" xfId="0" applyFont="1" applyBorder="1"/>
    <xf numFmtId="0" fontId="10" fillId="0" borderId="4" xfId="6" applyFont="1" applyBorder="1" applyAlignment="1">
      <alignment wrapText="1"/>
    </xf>
    <xf numFmtId="1" fontId="10" fillId="0" borderId="5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6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7" fillId="0" borderId="0" xfId="3" applyFont="1" applyAlignment="1">
      <alignment horizontal="center" vertical="center" wrapText="1"/>
    </xf>
    <xf numFmtId="164" fontId="9" fillId="0" borderId="0" xfId="4" applyNumberFormat="1" applyFont="1" applyAlignment="1">
      <alignment horizontal="left" vertical="center" wrapText="1"/>
    </xf>
    <xf numFmtId="164" fontId="10" fillId="0" borderId="1" xfId="4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0" xfId="7"/>
    <xf numFmtId="0" fontId="7" fillId="0" borderId="0" xfId="2" applyFont="1" applyAlignment="1">
      <alignment horizontal="center" vertical="center"/>
    </xf>
    <xf numFmtId="0" fontId="9" fillId="0" borderId="0" xfId="8" applyFont="1" applyAlignment="1">
      <alignment horizontal="center"/>
    </xf>
    <xf numFmtId="0" fontId="15" fillId="0" borderId="10" xfId="8" applyFont="1" applyBorder="1" applyAlignment="1">
      <alignment vertical="top" wrapText="1"/>
    </xf>
    <xf numFmtId="0" fontId="16" fillId="0" borderId="10" xfId="8" applyFont="1" applyBorder="1" applyAlignment="1">
      <alignment horizontal="left" vertical="center" wrapText="1"/>
    </xf>
    <xf numFmtId="3" fontId="16" fillId="0" borderId="10" xfId="8" applyNumberFormat="1" applyFont="1" applyBorder="1" applyAlignment="1">
      <alignment horizontal="right" vertical="center" wrapText="1"/>
    </xf>
    <xf numFmtId="10" fontId="17" fillId="0" borderId="10" xfId="8" applyNumberFormat="1" applyFont="1" applyBorder="1" applyAlignment="1">
      <alignment horizontal="center" vertical="center" wrapText="1"/>
    </xf>
    <xf numFmtId="0" fontId="15" fillId="0" borderId="1" xfId="8" applyFont="1" applyBorder="1" applyAlignment="1">
      <alignment vertical="top" wrapText="1"/>
    </xf>
    <xf numFmtId="0" fontId="18" fillId="0" borderId="1" xfId="8" applyFont="1" applyBorder="1" applyAlignment="1">
      <alignment vertical="top" wrapText="1"/>
    </xf>
    <xf numFmtId="0" fontId="18" fillId="0" borderId="1" xfId="8" applyFont="1" applyBorder="1" applyAlignment="1">
      <alignment horizontal="right" vertical="center" wrapText="1"/>
    </xf>
    <xf numFmtId="0" fontId="10" fillId="3" borderId="1" xfId="8" applyFont="1" applyFill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center" wrapText="1"/>
    </xf>
    <xf numFmtId="0" fontId="18" fillId="0" borderId="1" xfId="8" applyFont="1" applyBorder="1" applyAlignment="1">
      <alignment horizontal="center" vertical="center" wrapText="1"/>
    </xf>
    <xf numFmtId="0" fontId="19" fillId="0" borderId="1" xfId="8" applyFont="1" applyBorder="1" applyAlignment="1">
      <alignment horizontal="center" vertical="center" wrapText="1"/>
    </xf>
    <xf numFmtId="0" fontId="20" fillId="0" borderId="1" xfId="8" applyFont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2" fillId="0" borderId="1" xfId="8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0" fontId="9" fillId="0" borderId="1" xfId="9" applyFont="1" applyBorder="1" applyAlignment="1">
      <alignment vertical="center" wrapText="1"/>
    </xf>
    <xf numFmtId="3" fontId="9" fillId="0" borderId="1" xfId="9" applyNumberFormat="1" applyFont="1" applyBorder="1" applyAlignment="1">
      <alignment horizontal="right" vertical="center" wrapText="1"/>
    </xf>
    <xf numFmtId="0" fontId="9" fillId="0" borderId="1" xfId="9" applyFont="1" applyBorder="1" applyAlignment="1">
      <alignment vertical="center"/>
    </xf>
    <xf numFmtId="3" fontId="9" fillId="0" borderId="0" xfId="7" applyNumberFormat="1" applyFont="1" applyAlignment="1">
      <alignment horizontal="right" vertical="center"/>
    </xf>
    <xf numFmtId="0" fontId="9" fillId="0" borderId="1" xfId="8" applyFont="1" applyBorder="1" applyAlignment="1">
      <alignment horizontal="left" vertical="center" wrapText="1"/>
    </xf>
    <xf numFmtId="3" fontId="9" fillId="0" borderId="1" xfId="8" applyNumberFormat="1" applyFont="1" applyBorder="1" applyAlignment="1">
      <alignment horizontal="right" vertical="center" wrapText="1"/>
    </xf>
    <xf numFmtId="0" fontId="9" fillId="0" borderId="1" xfId="8" applyFont="1" applyBorder="1" applyAlignment="1">
      <alignment horizontal="center" vertical="center" wrapText="1"/>
    </xf>
    <xf numFmtId="0" fontId="23" fillId="0" borderId="1" xfId="2" applyFont="1" applyBorder="1" applyAlignment="1">
      <alignment vertical="center" wrapText="1"/>
    </xf>
    <xf numFmtId="3" fontId="9" fillId="0" borderId="1" xfId="8" applyNumberFormat="1" applyFont="1" applyBorder="1" applyAlignment="1">
      <alignment horizontal="right" vertical="center"/>
    </xf>
    <xf numFmtId="0" fontId="23" fillId="0" borderId="1" xfId="2" applyFont="1" applyBorder="1" applyAlignment="1">
      <alignment horizontal="left" vertical="center" wrapText="1"/>
    </xf>
    <xf numFmtId="0" fontId="15" fillId="3" borderId="1" xfId="8" applyFont="1" applyFill="1" applyBorder="1" applyAlignment="1">
      <alignment horizontal="center" vertical="center" wrapText="1"/>
    </xf>
    <xf numFmtId="0" fontId="10" fillId="3" borderId="1" xfId="8" applyFont="1" applyFill="1" applyBorder="1" applyAlignment="1">
      <alignment vertical="center" wrapText="1"/>
    </xf>
    <xf numFmtId="3" fontId="10" fillId="3" borderId="1" xfId="8" applyNumberFormat="1" applyFont="1" applyFill="1" applyBorder="1" applyAlignment="1">
      <alignment horizontal="right" vertical="center" wrapText="1"/>
    </xf>
    <xf numFmtId="10" fontId="10" fillId="3" borderId="1" xfId="8" applyNumberFormat="1" applyFont="1" applyFill="1" applyBorder="1" applyAlignment="1">
      <alignment horizontal="center" vertical="center" wrapText="1"/>
    </xf>
    <xf numFmtId="0" fontId="24" fillId="0" borderId="0" xfId="2" applyFont="1" applyAlignment="1">
      <alignment vertical="center"/>
    </xf>
    <xf numFmtId="3" fontId="9" fillId="0" borderId="0" xfId="6" applyNumberFormat="1" applyFont="1" applyAlignment="1">
      <alignment horizontal="right" vertical="top" wrapText="1"/>
    </xf>
    <xf numFmtId="0" fontId="0" fillId="0" borderId="0" xfId="7" applyFont="1"/>
    <xf numFmtId="3" fontId="0" fillId="0" borderId="0" xfId="7" applyNumberFormat="1" applyFont="1"/>
    <xf numFmtId="3" fontId="1" fillId="0" borderId="0" xfId="7" applyNumberFormat="1"/>
  </cellXfs>
  <cellStyles count="10">
    <cellStyle name="Normál" xfId="0" builtinId="0"/>
    <cellStyle name="Normál 11 6 2" xfId="9" xr:uid="{8CD6719D-5487-4D23-A508-8D4D5B64D124}"/>
    <cellStyle name="Normál 15" xfId="3" xr:uid="{B2867E33-AC2E-4729-BDBC-DE288BF11305}"/>
    <cellStyle name="Normál 2 2" xfId="2" xr:uid="{44678EBB-DBD0-4C48-B7EB-A6A1FBC1600B}"/>
    <cellStyle name="Normál 2_2013. mellékletek-1" xfId="1" xr:uid="{C05AD414-2280-45CF-9014-C34D34A335A5}"/>
    <cellStyle name="Normál 3" xfId="8" xr:uid="{A7C67020-858E-4199-9890-B2850217CADC}"/>
    <cellStyle name="Normál 5 2 3 2 3 2 5 2" xfId="7" xr:uid="{401DED04-60C1-4E5F-A80F-87379BD67430}"/>
    <cellStyle name="Normál_11. sz. melléklet Hitelek 7-2005 (II.18) rendelet" xfId="5" xr:uid="{1037CDC6-08C8-4A4A-AA71-67B50EBB7626}"/>
    <cellStyle name="Normál_12. sz. melléklet Többéves kihatás 7-2005 (II.18) rendelet" xfId="4" xr:uid="{9443AA87-ECA7-4381-AA5B-153DA5C6C031}"/>
    <cellStyle name="Normál_2013. mellékletek-1 2" xfId="6" xr:uid="{D0D46F6B-60FD-46E0-BD8F-CF5B7DEED5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E47B9-6280-4C5B-A31B-A47DE6E636BC}">
  <dimension ref="A1:J40"/>
  <sheetViews>
    <sheetView tabSelected="1" view="pageBreakPreview" zoomScale="75" zoomScaleNormal="100" zoomScaleSheetLayoutView="75" workbookViewId="0">
      <selection activeCell="C27" sqref="C27"/>
    </sheetView>
  </sheetViews>
  <sheetFormatPr defaultColWidth="9.140625" defaultRowHeight="15" x14ac:dyDescent="0.25"/>
  <cols>
    <col min="1" max="1" width="9.140625" style="65" customWidth="1"/>
    <col min="2" max="2" width="50.140625" style="65" customWidth="1"/>
    <col min="3" max="3" width="15.5703125" style="65" customWidth="1"/>
    <col min="4" max="4" width="17.5703125" style="65" customWidth="1"/>
    <col min="5" max="5" width="20.7109375" style="65" customWidth="1"/>
    <col min="6" max="6" width="28" style="65" customWidth="1"/>
    <col min="7" max="7" width="13" style="65" customWidth="1"/>
    <col min="8" max="16384" width="9.140625" style="65"/>
  </cols>
  <sheetData>
    <row r="1" spans="1:10" x14ac:dyDescent="0.25">
      <c r="E1" s="3" t="s">
        <v>0</v>
      </c>
      <c r="F1" s="3"/>
      <c r="G1" s="3"/>
      <c r="H1"/>
      <c r="I1"/>
      <c r="J1"/>
    </row>
    <row r="2" spans="1:10" ht="15" customHeight="1" x14ac:dyDescent="0.25">
      <c r="A2" s="66" t="s">
        <v>71</v>
      </c>
      <c r="B2" s="66"/>
      <c r="C2" s="66"/>
      <c r="D2" s="66"/>
      <c r="E2" s="66"/>
      <c r="F2" s="66"/>
    </row>
    <row r="3" spans="1:10" ht="16.5" thickBot="1" x14ac:dyDescent="0.3">
      <c r="A3" s="67" t="s">
        <v>46</v>
      </c>
      <c r="B3" s="67"/>
      <c r="C3" s="67"/>
      <c r="D3" s="67"/>
      <c r="E3" s="67"/>
      <c r="F3" s="67"/>
    </row>
    <row r="4" spans="1:10" ht="7.5" customHeight="1" x14ac:dyDescent="0.25">
      <c r="A4" s="68"/>
      <c r="B4" s="69"/>
      <c r="C4" s="70"/>
      <c r="D4" s="70"/>
      <c r="E4" s="70"/>
      <c r="F4" s="71"/>
    </row>
    <row r="5" spans="1:10" ht="17.25" customHeight="1" x14ac:dyDescent="0.25">
      <c r="A5" s="72"/>
      <c r="B5" s="72"/>
      <c r="C5" s="72"/>
      <c r="D5" s="73"/>
      <c r="E5" s="73"/>
      <c r="F5" s="74" t="s">
        <v>3</v>
      </c>
    </row>
    <row r="6" spans="1:10" ht="70.5" customHeight="1" x14ac:dyDescent="0.25">
      <c r="A6" s="75" t="s">
        <v>47</v>
      </c>
      <c r="B6" s="75" t="s">
        <v>48</v>
      </c>
      <c r="C6" s="75" t="s">
        <v>49</v>
      </c>
      <c r="D6" s="75" t="s">
        <v>50</v>
      </c>
      <c r="E6" s="75" t="s">
        <v>51</v>
      </c>
      <c r="F6" s="75" t="s">
        <v>52</v>
      </c>
    </row>
    <row r="7" spans="1:10" ht="15.75" x14ac:dyDescent="0.25">
      <c r="A7" s="76"/>
      <c r="B7" s="76"/>
      <c r="C7" s="76"/>
      <c r="D7" s="77"/>
      <c r="E7" s="77"/>
      <c r="F7" s="78"/>
    </row>
    <row r="8" spans="1:10" ht="16.5" customHeight="1" x14ac:dyDescent="0.25">
      <c r="A8" s="79"/>
      <c r="B8" s="80"/>
      <c r="C8" s="81"/>
      <c r="D8" s="82"/>
      <c r="E8" s="82"/>
      <c r="F8" s="82"/>
    </row>
    <row r="9" spans="1:10" ht="27.75" customHeight="1" x14ac:dyDescent="0.25">
      <c r="A9" s="83">
        <v>1</v>
      </c>
      <c r="B9" s="84" t="s">
        <v>53</v>
      </c>
      <c r="C9" s="85">
        <v>466521</v>
      </c>
      <c r="D9" s="85"/>
      <c r="E9" s="85">
        <v>466521</v>
      </c>
      <c r="F9" s="86" t="s">
        <v>54</v>
      </c>
    </row>
    <row r="10" spans="1:10" ht="16.5" customHeight="1" x14ac:dyDescent="0.25">
      <c r="A10" s="83">
        <v>2</v>
      </c>
      <c r="B10" s="84" t="s">
        <v>55</v>
      </c>
      <c r="C10" s="85">
        <v>79735</v>
      </c>
      <c r="D10" s="85"/>
      <c r="E10" s="85">
        <v>79735</v>
      </c>
      <c r="F10" s="86" t="s">
        <v>56</v>
      </c>
    </row>
    <row r="11" spans="1:10" ht="26.25" customHeight="1" x14ac:dyDescent="0.25">
      <c r="A11" s="83">
        <v>3</v>
      </c>
      <c r="B11" s="84" t="s">
        <v>57</v>
      </c>
      <c r="C11" s="85">
        <v>2350</v>
      </c>
      <c r="D11" s="85">
        <v>2350</v>
      </c>
      <c r="E11" s="85"/>
      <c r="F11" s="86"/>
    </row>
    <row r="12" spans="1:10" ht="29.25" customHeight="1" x14ac:dyDescent="0.25">
      <c r="A12" s="83">
        <v>4</v>
      </c>
      <c r="B12" s="84" t="s">
        <v>58</v>
      </c>
      <c r="C12" s="85">
        <v>117820</v>
      </c>
      <c r="D12" s="85"/>
      <c r="E12" s="85">
        <v>117820</v>
      </c>
      <c r="F12" s="86" t="s">
        <v>56</v>
      </c>
    </row>
    <row r="13" spans="1:10" ht="22.5" customHeight="1" x14ac:dyDescent="0.25">
      <c r="A13" s="83">
        <v>5</v>
      </c>
      <c r="B13" s="84" t="s">
        <v>59</v>
      </c>
      <c r="C13" s="85">
        <v>56925</v>
      </c>
      <c r="D13" s="87"/>
      <c r="E13" s="85">
        <v>56925</v>
      </c>
      <c r="F13" s="86" t="s">
        <v>56</v>
      </c>
    </row>
    <row r="14" spans="1:10" ht="24" customHeight="1" x14ac:dyDescent="0.25">
      <c r="A14" s="83">
        <v>6</v>
      </c>
      <c r="B14" s="84" t="s">
        <v>60</v>
      </c>
      <c r="C14" s="85">
        <v>5181</v>
      </c>
      <c r="D14" s="85"/>
      <c r="E14" s="85">
        <v>5181</v>
      </c>
      <c r="F14" s="86" t="s">
        <v>61</v>
      </c>
    </row>
    <row r="15" spans="1:10" ht="24" customHeight="1" x14ac:dyDescent="0.25">
      <c r="A15" s="83">
        <v>7</v>
      </c>
      <c r="B15" s="84" t="s">
        <v>62</v>
      </c>
      <c r="C15" s="85">
        <v>300000</v>
      </c>
      <c r="D15" s="85"/>
      <c r="E15" s="85">
        <v>300000</v>
      </c>
      <c r="F15" s="86" t="s">
        <v>61</v>
      </c>
    </row>
    <row r="16" spans="1:10" ht="21.75" customHeight="1" x14ac:dyDescent="0.25">
      <c r="A16" s="83">
        <v>8</v>
      </c>
      <c r="B16" s="84" t="s">
        <v>63</v>
      </c>
      <c r="C16" s="85">
        <v>65247</v>
      </c>
      <c r="D16" s="85"/>
      <c r="E16" s="85">
        <v>65247</v>
      </c>
      <c r="F16" s="86" t="s">
        <v>64</v>
      </c>
    </row>
    <row r="17" spans="1:7" ht="42" customHeight="1" x14ac:dyDescent="0.25">
      <c r="A17" s="83">
        <v>9</v>
      </c>
      <c r="B17" s="88" t="s">
        <v>65</v>
      </c>
      <c r="C17" s="89">
        <v>699742</v>
      </c>
      <c r="D17" s="89">
        <v>130297</v>
      </c>
      <c r="E17" s="89">
        <v>569445</v>
      </c>
      <c r="F17" s="90" t="s">
        <v>66</v>
      </c>
    </row>
    <row r="18" spans="1:7" ht="41.25" customHeight="1" x14ac:dyDescent="0.25">
      <c r="A18" s="83">
        <v>10</v>
      </c>
      <c r="B18" s="91" t="s">
        <v>67</v>
      </c>
      <c r="C18" s="89">
        <v>32000</v>
      </c>
      <c r="D18" s="89">
        <v>32000</v>
      </c>
      <c r="E18" s="92"/>
      <c r="F18" s="90"/>
    </row>
    <row r="19" spans="1:7" ht="30" customHeight="1" x14ac:dyDescent="0.25">
      <c r="A19" s="83">
        <v>11</v>
      </c>
      <c r="B19" s="93" t="s">
        <v>68</v>
      </c>
      <c r="C19" s="89">
        <v>25000</v>
      </c>
      <c r="D19" s="89">
        <v>25000</v>
      </c>
      <c r="E19" s="92"/>
      <c r="F19" s="90"/>
    </row>
    <row r="20" spans="1:7" ht="30" customHeight="1" x14ac:dyDescent="0.25">
      <c r="A20" s="83">
        <v>12</v>
      </c>
      <c r="B20" s="93" t="s">
        <v>69</v>
      </c>
      <c r="C20" s="89">
        <v>13000</v>
      </c>
      <c r="D20" s="89">
        <v>13000</v>
      </c>
      <c r="E20" s="92"/>
      <c r="F20" s="90"/>
    </row>
    <row r="21" spans="1:7" ht="41.25" customHeight="1" x14ac:dyDescent="0.25">
      <c r="A21" s="94"/>
      <c r="B21" s="95" t="s">
        <v>70</v>
      </c>
      <c r="C21" s="96">
        <f>SUM(C9:C20)</f>
        <v>1863521</v>
      </c>
      <c r="D21" s="96">
        <f>SUM(D9:D20)</f>
        <v>202647</v>
      </c>
      <c r="E21" s="96">
        <f>SUM(E9:E20)</f>
        <v>1660874</v>
      </c>
      <c r="F21" s="97"/>
    </row>
    <row r="22" spans="1:7" ht="15.75" x14ac:dyDescent="0.25">
      <c r="B22" s="98"/>
      <c r="C22" s="99"/>
      <c r="G22" s="65" t="s">
        <v>11</v>
      </c>
    </row>
    <row r="23" spans="1:7" x14ac:dyDescent="0.25">
      <c r="A23" s="100"/>
      <c r="B23" s="100"/>
      <c r="C23" s="101"/>
      <c r="D23" s="100"/>
      <c r="E23" s="102"/>
    </row>
    <row r="24" spans="1:7" x14ac:dyDescent="0.25">
      <c r="B24" s="100"/>
      <c r="C24" s="102"/>
      <c r="D24" s="100"/>
      <c r="E24" s="102"/>
      <c r="F24" s="100"/>
    </row>
    <row r="25" spans="1:7" x14ac:dyDescent="0.25">
      <c r="B25" s="100"/>
      <c r="C25" s="102"/>
      <c r="E25" s="102"/>
    </row>
    <row r="26" spans="1:7" x14ac:dyDescent="0.25">
      <c r="C26" s="102"/>
      <c r="D26" s="100"/>
      <c r="E26" s="102"/>
    </row>
    <row r="27" spans="1:7" x14ac:dyDescent="0.25">
      <c r="B27" s="100"/>
      <c r="D27" s="100"/>
    </row>
    <row r="30" spans="1:7" x14ac:dyDescent="0.25">
      <c r="B30" s="100"/>
    </row>
    <row r="31" spans="1:7" x14ac:dyDescent="0.25">
      <c r="C31" s="102"/>
      <c r="E31" s="100"/>
    </row>
    <row r="32" spans="1:7" x14ac:dyDescent="0.25">
      <c r="C32" s="102"/>
      <c r="E32" s="100"/>
    </row>
    <row r="34" spans="2:2" x14ac:dyDescent="0.25">
      <c r="B34" s="100"/>
    </row>
    <row r="35" spans="2:2" x14ac:dyDescent="0.25">
      <c r="B35" s="100"/>
    </row>
    <row r="39" spans="2:2" x14ac:dyDescent="0.25">
      <c r="B39" s="100"/>
    </row>
    <row r="40" spans="2:2" x14ac:dyDescent="0.25">
      <c r="B40" s="100"/>
    </row>
  </sheetData>
  <mergeCells count="3">
    <mergeCell ref="A2:F2"/>
    <mergeCell ref="A3:F3"/>
    <mergeCell ref="B8:F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802E-94BB-47DE-8C99-FF96946A72ED}">
  <dimension ref="A1:T42"/>
  <sheetViews>
    <sheetView view="pageBreakPreview" zoomScale="75" zoomScaleNormal="100" zoomScaleSheetLayoutView="75" workbookViewId="0">
      <selection activeCell="O1" sqref="O1"/>
    </sheetView>
  </sheetViews>
  <sheetFormatPr defaultRowHeight="12.75" x14ac:dyDescent="0.2"/>
  <cols>
    <col min="1" max="1" width="4.7109375" customWidth="1"/>
    <col min="2" max="2" width="25.5703125" customWidth="1"/>
    <col min="3" max="3" width="10.5703125" customWidth="1"/>
    <col min="4" max="4" width="11.28515625" bestFit="1" customWidth="1"/>
    <col min="6" max="6" width="7.7109375" customWidth="1"/>
    <col min="7" max="7" width="8" customWidth="1"/>
    <col min="8" max="8" width="7.85546875" customWidth="1"/>
  </cols>
  <sheetData>
    <row r="1" spans="1:20" x14ac:dyDescent="0.2">
      <c r="L1" s="1"/>
      <c r="M1" s="2"/>
      <c r="O1" s="3" t="s">
        <v>72</v>
      </c>
      <c r="P1" s="3"/>
      <c r="Q1" s="3"/>
    </row>
    <row r="2" spans="1:20" ht="15.75" customHeight="1" x14ac:dyDescent="0.2">
      <c r="G2" s="61" t="s">
        <v>1</v>
      </c>
      <c r="H2" s="61"/>
      <c r="I2" s="61"/>
      <c r="J2" s="61"/>
      <c r="K2" s="61"/>
      <c r="L2" s="61"/>
      <c r="M2" s="61"/>
    </row>
    <row r="3" spans="1:20" ht="42.75" customHeight="1" x14ac:dyDescent="0.2">
      <c r="G3" s="62" t="s">
        <v>2</v>
      </c>
      <c r="H3" s="62"/>
      <c r="I3" s="62"/>
      <c r="J3" s="62"/>
      <c r="K3" s="62"/>
      <c r="L3" s="62"/>
      <c r="M3" s="62"/>
    </row>
    <row r="4" spans="1:20" ht="15.75" x14ac:dyDescent="0.25">
      <c r="A4" s="62"/>
      <c r="B4" s="62"/>
      <c r="C4" s="62"/>
      <c r="D4" s="62"/>
      <c r="E4" s="62"/>
      <c r="F4" s="62"/>
      <c r="G4" s="4"/>
      <c r="H4" s="4"/>
      <c r="I4" s="4"/>
    </row>
    <row r="5" spans="1:20" ht="17.25" customHeight="1" x14ac:dyDescent="0.25">
      <c r="A5" s="5"/>
      <c r="B5" s="5"/>
      <c r="C5" s="5"/>
      <c r="D5" s="5"/>
      <c r="E5" s="5"/>
      <c r="F5" s="5"/>
      <c r="G5" s="4"/>
      <c r="H5" s="4"/>
      <c r="S5" s="6" t="s">
        <v>3</v>
      </c>
    </row>
    <row r="6" spans="1:20" ht="20.25" customHeight="1" x14ac:dyDescent="0.25">
      <c r="A6" s="63" t="s">
        <v>4</v>
      </c>
      <c r="B6" s="8" t="s">
        <v>5</v>
      </c>
      <c r="C6" s="8" t="s">
        <v>6</v>
      </c>
      <c r="D6" s="9"/>
      <c r="E6" s="9"/>
      <c r="F6" s="9"/>
      <c r="G6" s="10"/>
      <c r="H6" s="10"/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20" ht="15.75" customHeight="1" x14ac:dyDescent="0.25">
      <c r="A7" s="64"/>
      <c r="B7" s="13" t="s">
        <v>7</v>
      </c>
      <c r="C7" s="7" t="s">
        <v>8</v>
      </c>
      <c r="D7" s="14">
        <v>2026</v>
      </c>
      <c r="E7" s="14">
        <v>2027</v>
      </c>
      <c r="F7" s="15">
        <v>2028</v>
      </c>
      <c r="G7" s="15">
        <v>2029</v>
      </c>
      <c r="H7" s="16">
        <v>2030</v>
      </c>
      <c r="I7" s="17">
        <v>2031</v>
      </c>
      <c r="J7" s="17">
        <v>2032</v>
      </c>
      <c r="K7" s="17">
        <v>2033</v>
      </c>
      <c r="L7" s="17">
        <v>2034</v>
      </c>
      <c r="M7" s="17">
        <v>2035</v>
      </c>
      <c r="N7" s="17">
        <v>2036</v>
      </c>
      <c r="O7" s="17">
        <v>2037</v>
      </c>
      <c r="P7" s="17">
        <v>2038</v>
      </c>
      <c r="Q7" s="17">
        <v>2039</v>
      </c>
      <c r="R7" s="17">
        <v>2040</v>
      </c>
      <c r="S7" s="17">
        <v>2041</v>
      </c>
    </row>
    <row r="8" spans="1:20" ht="15.75" x14ac:dyDescent="0.25">
      <c r="A8" s="7">
        <v>2</v>
      </c>
      <c r="B8" s="18" t="s">
        <v>9</v>
      </c>
      <c r="C8" s="19">
        <v>2019</v>
      </c>
      <c r="D8" s="20">
        <v>40685</v>
      </c>
      <c r="E8" s="20">
        <v>38309</v>
      </c>
      <c r="F8" s="20">
        <v>35933</v>
      </c>
      <c r="G8" s="21">
        <v>33557</v>
      </c>
      <c r="H8" s="21">
        <v>31181</v>
      </c>
      <c r="I8" s="21"/>
      <c r="J8" s="21"/>
      <c r="K8" s="10"/>
      <c r="L8" s="10"/>
      <c r="M8" s="10"/>
      <c r="N8" s="10"/>
      <c r="O8" s="10"/>
      <c r="P8" s="11"/>
      <c r="Q8" s="11"/>
      <c r="R8" s="11"/>
      <c r="S8" s="11"/>
    </row>
    <row r="9" spans="1:20" ht="15.75" x14ac:dyDescent="0.25">
      <c r="A9" s="7">
        <v>3</v>
      </c>
      <c r="B9" s="18" t="s">
        <v>9</v>
      </c>
      <c r="C9" s="19">
        <v>2021</v>
      </c>
      <c r="D9" s="20">
        <v>12409</v>
      </c>
      <c r="E9" s="20">
        <v>11909</v>
      </c>
      <c r="F9" s="20">
        <v>11410</v>
      </c>
      <c r="G9" s="21">
        <v>10910</v>
      </c>
      <c r="H9" s="21">
        <v>10411</v>
      </c>
      <c r="I9" s="21">
        <v>9911</v>
      </c>
      <c r="J9" s="21">
        <v>9412</v>
      </c>
      <c r="K9" s="21">
        <v>8913</v>
      </c>
      <c r="L9" s="21">
        <v>8413</v>
      </c>
      <c r="M9" s="21">
        <v>7914</v>
      </c>
      <c r="N9" s="21">
        <v>7414</v>
      </c>
      <c r="O9" s="21">
        <v>6895</v>
      </c>
      <c r="P9" s="11"/>
      <c r="Q9" s="11"/>
      <c r="R9" s="11"/>
      <c r="S9" s="11"/>
    </row>
    <row r="10" spans="1:20" ht="15.75" x14ac:dyDescent="0.25">
      <c r="A10" s="7">
        <v>4</v>
      </c>
      <c r="B10" s="18" t="s">
        <v>9</v>
      </c>
      <c r="C10" s="19">
        <v>2025</v>
      </c>
      <c r="D10" s="20">
        <v>6394</v>
      </c>
      <c r="E10" s="20">
        <v>8525</v>
      </c>
      <c r="F10" s="20">
        <v>8141</v>
      </c>
      <c r="G10" s="21">
        <v>7757</v>
      </c>
      <c r="H10" s="21">
        <v>7373</v>
      </c>
      <c r="I10" s="21">
        <v>6989</v>
      </c>
      <c r="J10" s="21">
        <v>6605</v>
      </c>
      <c r="K10" s="21">
        <v>6221</v>
      </c>
      <c r="L10" s="21">
        <v>5837</v>
      </c>
      <c r="M10" s="21">
        <v>5482</v>
      </c>
      <c r="N10" s="21"/>
      <c r="O10" s="21"/>
      <c r="P10" s="11"/>
      <c r="Q10" s="11"/>
      <c r="R10" s="11"/>
      <c r="S10" s="11"/>
    </row>
    <row r="11" spans="1:20" ht="15.75" x14ac:dyDescent="0.2">
      <c r="A11" s="7">
        <v>5</v>
      </c>
      <c r="B11" s="18" t="s">
        <v>9</v>
      </c>
      <c r="C11" s="19">
        <v>2026</v>
      </c>
      <c r="D11" s="22">
        <v>3000</v>
      </c>
      <c r="E11" s="22">
        <v>20422</v>
      </c>
      <c r="F11" s="22">
        <v>19702</v>
      </c>
      <c r="G11" s="22">
        <v>18982</v>
      </c>
      <c r="H11" s="22">
        <v>18262</v>
      </c>
      <c r="I11" s="22">
        <v>17542</v>
      </c>
      <c r="J11" s="22">
        <v>16822</v>
      </c>
      <c r="K11" s="22">
        <v>16102</v>
      </c>
      <c r="L11" s="22">
        <v>15382</v>
      </c>
      <c r="M11" s="22">
        <v>14663</v>
      </c>
      <c r="N11" s="22">
        <v>13943</v>
      </c>
      <c r="O11" s="22">
        <v>13223</v>
      </c>
      <c r="P11" s="22">
        <v>12503</v>
      </c>
      <c r="Q11" s="22">
        <v>11783</v>
      </c>
      <c r="R11" s="22">
        <v>11063</v>
      </c>
      <c r="S11" s="22">
        <v>5273</v>
      </c>
    </row>
    <row r="12" spans="1:20" ht="15.75" x14ac:dyDescent="0.2">
      <c r="A12" s="7"/>
      <c r="B12" s="23" t="s">
        <v>10</v>
      </c>
      <c r="C12" s="24"/>
      <c r="D12" s="25">
        <f>SUM(D8:D11)</f>
        <v>62488</v>
      </c>
      <c r="E12" s="25">
        <f t="shared" ref="E12:S12" si="0">SUM(E8:E11)</f>
        <v>79165</v>
      </c>
      <c r="F12" s="25">
        <f t="shared" si="0"/>
        <v>75186</v>
      </c>
      <c r="G12" s="25">
        <f t="shared" si="0"/>
        <v>71206</v>
      </c>
      <c r="H12" s="25">
        <f t="shared" si="0"/>
        <v>67227</v>
      </c>
      <c r="I12" s="25">
        <f t="shared" si="0"/>
        <v>34442</v>
      </c>
      <c r="J12" s="25">
        <f t="shared" si="0"/>
        <v>32839</v>
      </c>
      <c r="K12" s="25">
        <f t="shared" si="0"/>
        <v>31236</v>
      </c>
      <c r="L12" s="25">
        <f t="shared" si="0"/>
        <v>29632</v>
      </c>
      <c r="M12" s="25">
        <f t="shared" si="0"/>
        <v>28059</v>
      </c>
      <c r="N12" s="25">
        <f t="shared" si="0"/>
        <v>21357</v>
      </c>
      <c r="O12" s="25">
        <f t="shared" si="0"/>
        <v>20118</v>
      </c>
      <c r="P12" s="25">
        <f t="shared" si="0"/>
        <v>12503</v>
      </c>
      <c r="Q12" s="25">
        <f t="shared" si="0"/>
        <v>11783</v>
      </c>
      <c r="R12" s="25">
        <f t="shared" si="0"/>
        <v>11063</v>
      </c>
      <c r="S12" s="25">
        <f t="shared" si="0"/>
        <v>5273</v>
      </c>
    </row>
    <row r="13" spans="1:20" ht="15.75" x14ac:dyDescent="0.25">
      <c r="A13" s="26"/>
      <c r="B13" s="4"/>
      <c r="C13" s="4"/>
      <c r="D13" s="4"/>
      <c r="E13" s="4"/>
      <c r="F13" s="27"/>
      <c r="G13" s="27"/>
      <c r="H13" s="27"/>
      <c r="T13" t="s">
        <v>11</v>
      </c>
    </row>
    <row r="14" spans="1:20" ht="15" x14ac:dyDescent="0.2">
      <c r="A14" s="26"/>
      <c r="B14" s="26"/>
      <c r="C14" s="26"/>
      <c r="D14" s="28"/>
      <c r="E14" s="26"/>
    </row>
    <row r="15" spans="1:20" ht="15" x14ac:dyDescent="0.2">
      <c r="A15" s="26"/>
      <c r="B15" s="26"/>
      <c r="C15" s="26"/>
      <c r="D15" s="26"/>
      <c r="E15" s="26"/>
    </row>
    <row r="16" spans="1:20" ht="15" x14ac:dyDescent="0.2">
      <c r="A16" s="26"/>
      <c r="B16" s="26"/>
      <c r="C16" s="26"/>
      <c r="D16" s="26"/>
      <c r="E16" s="26"/>
    </row>
    <row r="17" spans="1:5" ht="15" x14ac:dyDescent="0.2">
      <c r="A17" s="26"/>
      <c r="B17" s="26"/>
      <c r="C17" s="26"/>
      <c r="D17" s="26"/>
      <c r="E17" s="26"/>
    </row>
    <row r="18" spans="1:5" ht="15" x14ac:dyDescent="0.2">
      <c r="A18" s="26"/>
      <c r="B18" s="26"/>
      <c r="C18" s="26"/>
      <c r="D18" s="26"/>
      <c r="E18" s="26"/>
    </row>
    <row r="19" spans="1:5" ht="15" x14ac:dyDescent="0.2">
      <c r="A19" s="26"/>
      <c r="B19" s="26"/>
      <c r="C19" s="26"/>
      <c r="D19" s="26"/>
      <c r="E19" s="26"/>
    </row>
    <row r="20" spans="1:5" ht="15" x14ac:dyDescent="0.2">
      <c r="A20" s="26"/>
      <c r="B20" s="26"/>
      <c r="C20" s="26"/>
      <c r="D20" s="26"/>
      <c r="E20" s="26"/>
    </row>
    <row r="21" spans="1:5" ht="15" x14ac:dyDescent="0.2">
      <c r="A21" s="26"/>
      <c r="B21" s="26"/>
      <c r="C21" s="26"/>
      <c r="D21" s="26"/>
      <c r="E21" s="26"/>
    </row>
    <row r="22" spans="1:5" ht="15" x14ac:dyDescent="0.2">
      <c r="A22" s="26"/>
      <c r="B22" s="26"/>
      <c r="C22" s="26"/>
      <c r="D22" s="26"/>
      <c r="E22" s="26"/>
    </row>
    <row r="23" spans="1:5" ht="15" x14ac:dyDescent="0.2">
      <c r="A23" s="26"/>
      <c r="B23" s="26"/>
      <c r="C23" s="26"/>
      <c r="D23" s="26"/>
      <c r="E23" s="26"/>
    </row>
    <row r="24" spans="1:5" ht="15" x14ac:dyDescent="0.2">
      <c r="A24" s="26"/>
      <c r="B24" s="26"/>
      <c r="C24" s="26"/>
      <c r="D24" s="26"/>
      <c r="E24" s="26"/>
    </row>
    <row r="25" spans="1:5" ht="15" x14ac:dyDescent="0.2">
      <c r="A25" s="26"/>
      <c r="B25" s="26"/>
      <c r="C25" s="26"/>
      <c r="D25" s="26"/>
      <c r="E25" s="26"/>
    </row>
    <row r="26" spans="1:5" ht="15" x14ac:dyDescent="0.2">
      <c r="A26" s="26"/>
      <c r="B26" s="26"/>
      <c r="C26" s="26"/>
      <c r="D26" s="26"/>
      <c r="E26" s="26"/>
    </row>
    <row r="27" spans="1:5" ht="15" x14ac:dyDescent="0.2">
      <c r="A27" s="26"/>
      <c r="B27" s="26"/>
      <c r="C27" s="26"/>
      <c r="D27" s="26"/>
      <c r="E27" s="26"/>
    </row>
    <row r="28" spans="1:5" ht="15" x14ac:dyDescent="0.2">
      <c r="A28" s="26"/>
      <c r="B28" s="26"/>
      <c r="C28" s="26"/>
      <c r="D28" s="26"/>
      <c r="E28" s="26"/>
    </row>
    <row r="29" spans="1:5" ht="15" x14ac:dyDescent="0.2">
      <c r="A29" s="26"/>
      <c r="B29" s="26"/>
      <c r="C29" s="26"/>
      <c r="D29" s="26"/>
      <c r="E29" s="26"/>
    </row>
    <row r="30" spans="1:5" ht="15" x14ac:dyDescent="0.2">
      <c r="A30" s="26"/>
      <c r="B30" s="26"/>
      <c r="C30" s="26"/>
      <c r="D30" s="26"/>
      <c r="E30" s="26"/>
    </row>
    <row r="31" spans="1:5" ht="15" x14ac:dyDescent="0.2">
      <c r="A31" s="26"/>
      <c r="B31" s="26"/>
      <c r="C31" s="26"/>
      <c r="D31" s="26"/>
      <c r="E31" s="26"/>
    </row>
    <row r="42" ht="24" customHeight="1" x14ac:dyDescent="0.2"/>
  </sheetData>
  <mergeCells count="4">
    <mergeCell ref="G2:M2"/>
    <mergeCell ref="G3:M3"/>
    <mergeCell ref="A4:F4"/>
    <mergeCell ref="A6:A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44818-33F2-413C-A54B-0266EA3962AD}">
  <dimension ref="A1:U39"/>
  <sheetViews>
    <sheetView view="pageBreakPreview" zoomScale="60" zoomScaleNormal="100" workbookViewId="0">
      <selection activeCell="Y10" sqref="Y10"/>
    </sheetView>
  </sheetViews>
  <sheetFormatPr defaultRowHeight="12.75" x14ac:dyDescent="0.2"/>
  <cols>
    <col min="1" max="1" width="2.5703125" customWidth="1"/>
    <col min="2" max="2" width="37" customWidth="1"/>
    <col min="3" max="3" width="6.28515625" customWidth="1"/>
    <col min="4" max="4" width="1.85546875" hidden="1" customWidth="1"/>
    <col min="5" max="5" width="9.140625" customWidth="1"/>
    <col min="6" max="7" width="8.85546875" customWidth="1"/>
    <col min="8" max="8" width="10.140625" bestFit="1" customWidth="1"/>
    <col min="10" max="10" width="9.140625" customWidth="1"/>
    <col min="11" max="11" width="9" customWidth="1"/>
    <col min="12" max="12" width="10.140625" customWidth="1"/>
  </cols>
  <sheetData>
    <row r="1" spans="1:20" x14ac:dyDescent="0.2">
      <c r="P1" s="3" t="s">
        <v>73</v>
      </c>
      <c r="Q1" s="3"/>
      <c r="R1" s="54"/>
    </row>
    <row r="2" spans="1:20" x14ac:dyDescent="0.2">
      <c r="G2" t="s">
        <v>45</v>
      </c>
      <c r="R2" s="55"/>
      <c r="S2" s="56"/>
      <c r="T2" s="56"/>
    </row>
    <row r="3" spans="1:20" ht="15.75" customHeight="1" x14ac:dyDescent="0.25">
      <c r="B3" s="57" t="s">
        <v>44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20" ht="13.5" thickBot="1" x14ac:dyDescent="0.25">
      <c r="B4" s="53"/>
      <c r="C4" s="53"/>
      <c r="D4" s="58"/>
      <c r="E4" s="58"/>
      <c r="F4" s="53"/>
      <c r="G4" s="52"/>
      <c r="H4" s="52"/>
      <c r="I4" s="52"/>
      <c r="J4" s="52"/>
      <c r="K4" s="52"/>
      <c r="T4" s="6" t="s">
        <v>3</v>
      </c>
    </row>
    <row r="5" spans="1:20" ht="27" customHeight="1" x14ac:dyDescent="0.2">
      <c r="B5" s="51" t="s">
        <v>43</v>
      </c>
      <c r="C5" s="50" t="s">
        <v>42</v>
      </c>
      <c r="D5" s="59"/>
      <c r="E5" s="59"/>
      <c r="F5" s="59"/>
      <c r="G5" s="59"/>
      <c r="H5" s="59"/>
      <c r="I5" s="59"/>
      <c r="J5" s="59"/>
      <c r="K5" s="59"/>
      <c r="L5" s="59"/>
      <c r="M5" s="60"/>
      <c r="N5" s="60"/>
      <c r="O5" s="60"/>
      <c r="P5" s="60"/>
      <c r="Q5" s="49"/>
      <c r="R5" s="49"/>
      <c r="S5" s="49"/>
      <c r="T5" s="48"/>
    </row>
    <row r="6" spans="1:20" ht="18.75" customHeight="1" x14ac:dyDescent="0.2">
      <c r="B6" s="47" t="s">
        <v>41</v>
      </c>
      <c r="C6" s="46"/>
      <c r="D6" s="42"/>
      <c r="E6" s="45" t="s">
        <v>40</v>
      </c>
      <c r="F6" s="45" t="s">
        <v>39</v>
      </c>
      <c r="G6" s="45" t="s">
        <v>38</v>
      </c>
      <c r="H6" s="45" t="s">
        <v>37</v>
      </c>
      <c r="I6" s="45" t="s">
        <v>36</v>
      </c>
      <c r="J6" s="45" t="s">
        <v>35</v>
      </c>
      <c r="K6" s="45" t="s">
        <v>34</v>
      </c>
      <c r="L6" s="45" t="s">
        <v>33</v>
      </c>
      <c r="M6" s="45" t="s">
        <v>32</v>
      </c>
      <c r="N6" s="45" t="s">
        <v>31</v>
      </c>
      <c r="O6" s="45" t="s">
        <v>30</v>
      </c>
      <c r="P6" s="45" t="s">
        <v>29</v>
      </c>
      <c r="Q6" s="45" t="s">
        <v>28</v>
      </c>
      <c r="R6" s="45" t="s">
        <v>27</v>
      </c>
      <c r="S6" s="45" t="s">
        <v>26</v>
      </c>
      <c r="T6" s="44" t="s">
        <v>25</v>
      </c>
    </row>
    <row r="7" spans="1:20" ht="18.75" customHeight="1" x14ac:dyDescent="0.2">
      <c r="B7" s="38" t="s">
        <v>24</v>
      </c>
      <c r="C7" s="43">
        <v>1</v>
      </c>
      <c r="D7" s="12"/>
      <c r="E7" s="40">
        <v>1262510</v>
      </c>
      <c r="F7" s="40">
        <v>1350000</v>
      </c>
      <c r="G7" s="40">
        <v>1400000</v>
      </c>
      <c r="H7" s="40">
        <v>1400000</v>
      </c>
      <c r="I7" s="40">
        <v>1400000</v>
      </c>
      <c r="J7" s="40">
        <v>1400000</v>
      </c>
      <c r="K7" s="40">
        <v>1400000</v>
      </c>
      <c r="L7" s="40">
        <v>1400000</v>
      </c>
      <c r="M7" s="40">
        <v>1400000</v>
      </c>
      <c r="N7" s="40">
        <v>1400000</v>
      </c>
      <c r="O7" s="40">
        <v>1400000</v>
      </c>
      <c r="P7" s="40">
        <v>1400000</v>
      </c>
      <c r="Q7" s="40">
        <v>1400000</v>
      </c>
      <c r="R7" s="40">
        <v>1400000</v>
      </c>
      <c r="S7" s="40">
        <v>1400000</v>
      </c>
      <c r="T7" s="39">
        <v>1400000</v>
      </c>
    </row>
    <row r="8" spans="1:20" ht="18.75" customHeight="1" x14ac:dyDescent="0.2">
      <c r="A8" s="26"/>
      <c r="B8" s="38" t="s">
        <v>23</v>
      </c>
      <c r="C8" s="43">
        <v>2</v>
      </c>
      <c r="D8" s="12"/>
      <c r="E8" s="40">
        <v>150000</v>
      </c>
      <c r="F8" s="40">
        <v>200000</v>
      </c>
      <c r="G8" s="40">
        <v>200000</v>
      </c>
      <c r="H8" s="40">
        <v>200000</v>
      </c>
      <c r="I8" s="40">
        <v>200000</v>
      </c>
      <c r="J8" s="40">
        <v>200000</v>
      </c>
      <c r="K8" s="40">
        <v>200000</v>
      </c>
      <c r="L8" s="40">
        <v>200000</v>
      </c>
      <c r="M8" s="40">
        <v>200000</v>
      </c>
      <c r="N8" s="40">
        <v>200000</v>
      </c>
      <c r="O8" s="40">
        <v>200000</v>
      </c>
      <c r="P8" s="40">
        <v>200000</v>
      </c>
      <c r="Q8" s="40">
        <v>200000</v>
      </c>
      <c r="R8" s="40">
        <v>200000</v>
      </c>
      <c r="S8" s="40">
        <v>200000</v>
      </c>
      <c r="T8" s="39">
        <v>200000</v>
      </c>
    </row>
    <row r="9" spans="1:20" ht="29.25" customHeight="1" x14ac:dyDescent="0.2">
      <c r="A9" s="26"/>
      <c r="B9" s="38" t="s">
        <v>22</v>
      </c>
      <c r="C9" s="43">
        <v>3</v>
      </c>
      <c r="D9" s="12"/>
      <c r="E9" s="40">
        <v>5500</v>
      </c>
      <c r="F9" s="40">
        <v>1000</v>
      </c>
      <c r="G9" s="40">
        <v>1000</v>
      </c>
      <c r="H9" s="40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40">
        <v>1000</v>
      </c>
      <c r="Q9" s="40">
        <v>1000</v>
      </c>
      <c r="R9" s="40">
        <v>1000</v>
      </c>
      <c r="S9" s="40">
        <v>1000</v>
      </c>
      <c r="T9" s="39">
        <v>1000</v>
      </c>
    </row>
    <row r="10" spans="1:20" ht="36.75" customHeight="1" x14ac:dyDescent="0.2">
      <c r="A10" s="26"/>
      <c r="B10" s="38" t="s">
        <v>21</v>
      </c>
      <c r="C10" s="35">
        <v>4</v>
      </c>
      <c r="D10" s="12"/>
      <c r="E10" s="40">
        <v>50000</v>
      </c>
      <c r="F10" s="40">
        <v>20000</v>
      </c>
      <c r="G10" s="40">
        <v>20000</v>
      </c>
      <c r="H10" s="40">
        <v>20000</v>
      </c>
      <c r="I10" s="40">
        <v>20000</v>
      </c>
      <c r="J10" s="40">
        <v>20000</v>
      </c>
      <c r="K10" s="40">
        <v>20000</v>
      </c>
      <c r="L10" s="40">
        <v>20000</v>
      </c>
      <c r="M10" s="40">
        <v>20000</v>
      </c>
      <c r="N10" s="40">
        <v>20000</v>
      </c>
      <c r="O10" s="40">
        <v>20000</v>
      </c>
      <c r="P10" s="40">
        <v>20000</v>
      </c>
      <c r="Q10" s="40">
        <v>20000</v>
      </c>
      <c r="R10" s="40">
        <v>20000</v>
      </c>
      <c r="S10" s="40">
        <v>20000</v>
      </c>
      <c r="T10" s="39">
        <v>20000</v>
      </c>
    </row>
    <row r="11" spans="1:20" ht="31.5" customHeight="1" x14ac:dyDescent="0.2">
      <c r="A11" s="26"/>
      <c r="B11" s="36" t="s">
        <v>20</v>
      </c>
      <c r="C11" s="35">
        <v>5</v>
      </c>
      <c r="D11" s="42">
        <f t="shared" ref="D11:T11" si="0">SUM(D7:D10)</f>
        <v>0</v>
      </c>
      <c r="E11" s="42">
        <f t="shared" si="0"/>
        <v>1468010</v>
      </c>
      <c r="F11" s="42">
        <f t="shared" si="0"/>
        <v>1571000</v>
      </c>
      <c r="G11" s="42">
        <f t="shared" si="0"/>
        <v>1621000</v>
      </c>
      <c r="H11" s="42">
        <f t="shared" si="0"/>
        <v>1621000</v>
      </c>
      <c r="I11" s="42">
        <f t="shared" si="0"/>
        <v>1621000</v>
      </c>
      <c r="J11" s="42">
        <f t="shared" si="0"/>
        <v>1621000</v>
      </c>
      <c r="K11" s="42">
        <f t="shared" si="0"/>
        <v>1621000</v>
      </c>
      <c r="L11" s="42">
        <f t="shared" si="0"/>
        <v>1621000</v>
      </c>
      <c r="M11" s="42">
        <f t="shared" si="0"/>
        <v>1621000</v>
      </c>
      <c r="N11" s="42">
        <f t="shared" si="0"/>
        <v>1621000</v>
      </c>
      <c r="O11" s="42">
        <f t="shared" si="0"/>
        <v>1621000</v>
      </c>
      <c r="P11" s="42">
        <f t="shared" si="0"/>
        <v>1621000</v>
      </c>
      <c r="Q11" s="42">
        <f t="shared" si="0"/>
        <v>1621000</v>
      </c>
      <c r="R11" s="42">
        <f t="shared" si="0"/>
        <v>1621000</v>
      </c>
      <c r="S11" s="42">
        <f t="shared" si="0"/>
        <v>1621000</v>
      </c>
      <c r="T11" s="41">
        <f t="shared" si="0"/>
        <v>1621000</v>
      </c>
    </row>
    <row r="12" spans="1:20" ht="27" customHeight="1" x14ac:dyDescent="0.2">
      <c r="A12" s="26"/>
      <c r="B12" s="36" t="s">
        <v>19</v>
      </c>
      <c r="C12" s="35">
        <v>6</v>
      </c>
      <c r="D12" s="34">
        <f t="shared" ref="D12:T12" si="1">D11/2</f>
        <v>0</v>
      </c>
      <c r="E12" s="34">
        <f t="shared" si="1"/>
        <v>734005</v>
      </c>
      <c r="F12" s="34">
        <f t="shared" si="1"/>
        <v>785500</v>
      </c>
      <c r="G12" s="34">
        <f t="shared" si="1"/>
        <v>810500</v>
      </c>
      <c r="H12" s="34">
        <f t="shared" si="1"/>
        <v>810500</v>
      </c>
      <c r="I12" s="34">
        <f t="shared" si="1"/>
        <v>810500</v>
      </c>
      <c r="J12" s="34">
        <f t="shared" si="1"/>
        <v>810500</v>
      </c>
      <c r="K12" s="34">
        <f t="shared" si="1"/>
        <v>810500</v>
      </c>
      <c r="L12" s="34">
        <f t="shared" si="1"/>
        <v>810500</v>
      </c>
      <c r="M12" s="34">
        <f t="shared" si="1"/>
        <v>810500</v>
      </c>
      <c r="N12" s="34">
        <f t="shared" si="1"/>
        <v>810500</v>
      </c>
      <c r="O12" s="34">
        <f t="shared" si="1"/>
        <v>810500</v>
      </c>
      <c r="P12" s="34">
        <f t="shared" si="1"/>
        <v>810500</v>
      </c>
      <c r="Q12" s="34">
        <f t="shared" si="1"/>
        <v>810500</v>
      </c>
      <c r="R12" s="34">
        <f t="shared" si="1"/>
        <v>810500</v>
      </c>
      <c r="S12" s="34">
        <f t="shared" si="1"/>
        <v>810500</v>
      </c>
      <c r="T12" s="33">
        <f t="shared" si="1"/>
        <v>810500</v>
      </c>
    </row>
    <row r="13" spans="1:20" ht="31.5" customHeight="1" x14ac:dyDescent="0.2">
      <c r="A13" s="26"/>
      <c r="B13" s="36" t="s">
        <v>18</v>
      </c>
      <c r="C13" s="35">
        <v>7</v>
      </c>
      <c r="D13" s="42">
        <f t="shared" ref="D13:T13" si="2">D14+D17</f>
        <v>0</v>
      </c>
      <c r="E13" s="42">
        <f t="shared" si="2"/>
        <v>62488</v>
      </c>
      <c r="F13" s="42">
        <f t="shared" si="2"/>
        <v>79165</v>
      </c>
      <c r="G13" s="42">
        <f t="shared" si="2"/>
        <v>75186</v>
      </c>
      <c r="H13" s="42">
        <f t="shared" si="2"/>
        <v>71206</v>
      </c>
      <c r="I13" s="42">
        <f t="shared" si="2"/>
        <v>67227</v>
      </c>
      <c r="J13" s="42">
        <f t="shared" si="2"/>
        <v>34442</v>
      </c>
      <c r="K13" s="42">
        <f t="shared" si="2"/>
        <v>32839</v>
      </c>
      <c r="L13" s="42">
        <f t="shared" si="2"/>
        <v>31236</v>
      </c>
      <c r="M13" s="42">
        <f t="shared" si="2"/>
        <v>29632</v>
      </c>
      <c r="N13" s="42">
        <f t="shared" si="2"/>
        <v>28059</v>
      </c>
      <c r="O13" s="42">
        <f t="shared" si="2"/>
        <v>21357</v>
      </c>
      <c r="P13" s="42">
        <f t="shared" si="2"/>
        <v>20118</v>
      </c>
      <c r="Q13" s="42">
        <f t="shared" si="2"/>
        <v>12503</v>
      </c>
      <c r="R13" s="42">
        <f t="shared" si="2"/>
        <v>11783</v>
      </c>
      <c r="S13" s="42">
        <f t="shared" si="2"/>
        <v>11063</v>
      </c>
      <c r="T13" s="41">
        <f t="shared" si="2"/>
        <v>5273</v>
      </c>
    </row>
    <row r="14" spans="1:20" ht="33" customHeight="1" x14ac:dyDescent="0.2">
      <c r="A14" s="26"/>
      <c r="B14" s="36" t="s">
        <v>17</v>
      </c>
      <c r="C14" s="35">
        <v>8</v>
      </c>
      <c r="D14" s="12"/>
      <c r="E14" s="40">
        <v>59488</v>
      </c>
      <c r="F14" s="40">
        <v>58743</v>
      </c>
      <c r="G14" s="40">
        <v>55484</v>
      </c>
      <c r="H14" s="40">
        <v>52224</v>
      </c>
      <c r="I14" s="40">
        <v>48965</v>
      </c>
      <c r="J14" s="40">
        <v>16900</v>
      </c>
      <c r="K14" s="40">
        <v>16017</v>
      </c>
      <c r="L14" s="40">
        <v>15134</v>
      </c>
      <c r="M14" s="12">
        <v>14250</v>
      </c>
      <c r="N14" s="12">
        <v>13396</v>
      </c>
      <c r="O14" s="12">
        <v>7414</v>
      </c>
      <c r="P14" s="12">
        <v>6895</v>
      </c>
      <c r="Q14" s="40">
        <v>0</v>
      </c>
      <c r="R14" s="40">
        <v>0</v>
      </c>
      <c r="S14" s="40">
        <v>0</v>
      </c>
      <c r="T14" s="39">
        <v>0</v>
      </c>
    </row>
    <row r="15" spans="1:20" ht="35.25" customHeight="1" x14ac:dyDescent="0.2">
      <c r="A15" s="26"/>
      <c r="B15" s="38" t="s">
        <v>15</v>
      </c>
      <c r="C15" s="35"/>
      <c r="D15" s="12"/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12">
        <v>0</v>
      </c>
      <c r="N15" s="12">
        <v>0</v>
      </c>
      <c r="O15" s="12">
        <v>0</v>
      </c>
      <c r="P15" s="12">
        <v>0</v>
      </c>
      <c r="Q15" s="40">
        <v>0</v>
      </c>
      <c r="R15" s="40">
        <v>0</v>
      </c>
      <c r="S15" s="40">
        <v>0</v>
      </c>
      <c r="T15" s="39">
        <v>0</v>
      </c>
    </row>
    <row r="16" spans="1:20" ht="30.75" customHeight="1" x14ac:dyDescent="0.2">
      <c r="A16" s="26"/>
      <c r="B16" s="38" t="s">
        <v>14</v>
      </c>
      <c r="C16" s="35"/>
      <c r="D16" s="12">
        <f t="shared" ref="D16:P16" si="3">D14</f>
        <v>0</v>
      </c>
      <c r="E16" s="12">
        <f t="shared" si="3"/>
        <v>59488</v>
      </c>
      <c r="F16" s="12">
        <f t="shared" si="3"/>
        <v>58743</v>
      </c>
      <c r="G16" s="12">
        <f t="shared" si="3"/>
        <v>55484</v>
      </c>
      <c r="H16" s="12">
        <f t="shared" si="3"/>
        <v>52224</v>
      </c>
      <c r="I16" s="12">
        <f t="shared" si="3"/>
        <v>48965</v>
      </c>
      <c r="J16" s="12">
        <f t="shared" si="3"/>
        <v>16900</v>
      </c>
      <c r="K16" s="12">
        <f t="shared" si="3"/>
        <v>16017</v>
      </c>
      <c r="L16" s="12">
        <f t="shared" si="3"/>
        <v>15134</v>
      </c>
      <c r="M16" s="12">
        <f t="shared" si="3"/>
        <v>14250</v>
      </c>
      <c r="N16" s="12">
        <f t="shared" si="3"/>
        <v>13396</v>
      </c>
      <c r="O16" s="12">
        <f t="shared" si="3"/>
        <v>7414</v>
      </c>
      <c r="P16" s="12">
        <f t="shared" si="3"/>
        <v>6895</v>
      </c>
      <c r="Q16" s="40">
        <v>0</v>
      </c>
      <c r="R16" s="40">
        <v>0</v>
      </c>
      <c r="S16" s="40">
        <v>0</v>
      </c>
      <c r="T16" s="39">
        <v>0</v>
      </c>
    </row>
    <row r="17" spans="1:21" ht="48.75" customHeight="1" x14ac:dyDescent="0.2">
      <c r="A17" s="26"/>
      <c r="B17" s="36" t="s">
        <v>16</v>
      </c>
      <c r="C17" s="35">
        <v>9</v>
      </c>
      <c r="D17" s="12"/>
      <c r="E17" s="12">
        <v>3000</v>
      </c>
      <c r="F17" s="12">
        <v>20422</v>
      </c>
      <c r="G17" s="12">
        <v>19702</v>
      </c>
      <c r="H17" s="12">
        <v>18982</v>
      </c>
      <c r="I17" s="12">
        <v>18262</v>
      </c>
      <c r="J17" s="12">
        <v>17542</v>
      </c>
      <c r="K17" s="12">
        <v>16822</v>
      </c>
      <c r="L17" s="12">
        <v>16102</v>
      </c>
      <c r="M17" s="12">
        <v>15382</v>
      </c>
      <c r="N17" s="12">
        <v>14663</v>
      </c>
      <c r="O17" s="12">
        <v>13943</v>
      </c>
      <c r="P17" s="12">
        <v>13223</v>
      </c>
      <c r="Q17" s="12">
        <v>12503</v>
      </c>
      <c r="R17" s="12">
        <v>11783</v>
      </c>
      <c r="S17" s="12">
        <v>11063</v>
      </c>
      <c r="T17" s="37">
        <v>5273</v>
      </c>
    </row>
    <row r="18" spans="1:21" ht="34.5" customHeight="1" x14ac:dyDescent="0.2">
      <c r="A18" s="26"/>
      <c r="B18" s="38" t="s">
        <v>15</v>
      </c>
      <c r="C18" s="35"/>
      <c r="D18" s="12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39">
        <v>0</v>
      </c>
    </row>
    <row r="19" spans="1:21" ht="33.75" customHeight="1" x14ac:dyDescent="0.2">
      <c r="A19" s="26"/>
      <c r="B19" s="38" t="s">
        <v>14</v>
      </c>
      <c r="C19" s="35"/>
      <c r="D19" s="12"/>
      <c r="E19" s="12">
        <v>3000</v>
      </c>
      <c r="F19" s="12">
        <v>20422</v>
      </c>
      <c r="G19" s="12">
        <v>19702</v>
      </c>
      <c r="H19" s="12">
        <v>18982</v>
      </c>
      <c r="I19" s="12">
        <v>18262</v>
      </c>
      <c r="J19" s="12">
        <v>17542</v>
      </c>
      <c r="K19" s="12">
        <v>16822</v>
      </c>
      <c r="L19" s="12">
        <v>16102</v>
      </c>
      <c r="M19" s="12">
        <v>15382</v>
      </c>
      <c r="N19" s="12">
        <v>14663</v>
      </c>
      <c r="O19" s="12">
        <v>13943</v>
      </c>
      <c r="P19" s="12">
        <v>13223</v>
      </c>
      <c r="Q19" s="12">
        <v>12503</v>
      </c>
      <c r="R19" s="12">
        <v>11783</v>
      </c>
      <c r="S19" s="12">
        <v>11063</v>
      </c>
      <c r="T19" s="37">
        <v>5273</v>
      </c>
    </row>
    <row r="20" spans="1:21" ht="37.5" customHeight="1" x14ac:dyDescent="0.2">
      <c r="A20" s="26"/>
      <c r="B20" s="36" t="s">
        <v>13</v>
      </c>
      <c r="C20" s="35">
        <v>10</v>
      </c>
      <c r="D20" s="34">
        <f t="shared" ref="D20:T20" si="4">D12-D13</f>
        <v>0</v>
      </c>
      <c r="E20" s="34">
        <f t="shared" si="4"/>
        <v>671517</v>
      </c>
      <c r="F20" s="34">
        <f t="shared" si="4"/>
        <v>706335</v>
      </c>
      <c r="G20" s="34">
        <f t="shared" si="4"/>
        <v>735314</v>
      </c>
      <c r="H20" s="34">
        <f t="shared" si="4"/>
        <v>739294</v>
      </c>
      <c r="I20" s="34">
        <f t="shared" si="4"/>
        <v>743273</v>
      </c>
      <c r="J20" s="34">
        <f t="shared" si="4"/>
        <v>776058</v>
      </c>
      <c r="K20" s="34">
        <f t="shared" si="4"/>
        <v>777661</v>
      </c>
      <c r="L20" s="34">
        <f t="shared" si="4"/>
        <v>779264</v>
      </c>
      <c r="M20" s="34">
        <f t="shared" si="4"/>
        <v>780868</v>
      </c>
      <c r="N20" s="34">
        <f t="shared" si="4"/>
        <v>782441</v>
      </c>
      <c r="O20" s="34">
        <f t="shared" si="4"/>
        <v>789143</v>
      </c>
      <c r="P20" s="34">
        <f t="shared" si="4"/>
        <v>790382</v>
      </c>
      <c r="Q20" s="34">
        <f t="shared" si="4"/>
        <v>797997</v>
      </c>
      <c r="R20" s="34">
        <f t="shared" si="4"/>
        <v>798717</v>
      </c>
      <c r="S20" s="34">
        <f t="shared" si="4"/>
        <v>799437</v>
      </c>
      <c r="T20" s="33">
        <f t="shared" si="4"/>
        <v>805227</v>
      </c>
    </row>
    <row r="21" spans="1:21" ht="31.5" customHeight="1" thickBot="1" x14ac:dyDescent="0.3">
      <c r="A21" s="26"/>
      <c r="B21" s="32" t="s">
        <v>12</v>
      </c>
      <c r="C21" s="31"/>
      <c r="D21" s="30" t="e">
        <f t="shared" ref="D21:T21" si="5">D13/D11</f>
        <v>#DIV/0!</v>
      </c>
      <c r="E21" s="30">
        <f t="shared" si="5"/>
        <v>4.2566467530875132E-2</v>
      </c>
      <c r="F21" s="30">
        <f t="shared" si="5"/>
        <v>5.0391470401018462E-2</v>
      </c>
      <c r="G21" s="30">
        <f t="shared" si="5"/>
        <v>4.6382479950647745E-2</v>
      </c>
      <c r="H21" s="30">
        <f t="shared" si="5"/>
        <v>4.3927205428747687E-2</v>
      </c>
      <c r="I21" s="30">
        <f t="shared" si="5"/>
        <v>4.1472547809993834E-2</v>
      </c>
      <c r="J21" s="30">
        <f t="shared" si="5"/>
        <v>2.1247378161628624E-2</v>
      </c>
      <c r="K21" s="30">
        <f t="shared" si="5"/>
        <v>2.0258482418260334E-2</v>
      </c>
      <c r="L21" s="30">
        <f t="shared" si="5"/>
        <v>1.9269586674892043E-2</v>
      </c>
      <c r="M21" s="30">
        <f t="shared" si="5"/>
        <v>1.8280074028377544E-2</v>
      </c>
      <c r="N21" s="30">
        <f t="shared" si="5"/>
        <v>1.7309685379395433E-2</v>
      </c>
      <c r="O21" s="30">
        <f t="shared" si="5"/>
        <v>1.3175200493522518E-2</v>
      </c>
      <c r="P21" s="30">
        <f t="shared" si="5"/>
        <v>1.2410857495373226E-2</v>
      </c>
      <c r="Q21" s="30">
        <f t="shared" si="5"/>
        <v>7.7131400370141889E-3</v>
      </c>
      <c r="R21" s="30">
        <f t="shared" si="5"/>
        <v>7.2689697717458358E-3</v>
      </c>
      <c r="S21" s="30">
        <f t="shared" si="5"/>
        <v>6.8247995064774827E-3</v>
      </c>
      <c r="T21" s="29">
        <f t="shared" si="5"/>
        <v>3.2529302899444788E-3</v>
      </c>
    </row>
    <row r="22" spans="1:21" ht="15.75" x14ac:dyDescent="0.25">
      <c r="A22" s="26"/>
      <c r="B22" s="4"/>
      <c r="C22" s="26"/>
      <c r="D22" s="26"/>
      <c r="E22" s="26"/>
      <c r="F22" s="26"/>
      <c r="U22" t="s">
        <v>11</v>
      </c>
    </row>
    <row r="23" spans="1:21" ht="15" x14ac:dyDescent="0.2">
      <c r="A23" s="26"/>
      <c r="B23" s="26"/>
      <c r="C23" s="26"/>
      <c r="D23" s="26"/>
      <c r="E23" s="26"/>
      <c r="F23" s="26"/>
    </row>
    <row r="24" spans="1:21" ht="15" x14ac:dyDescent="0.2">
      <c r="A24" s="26"/>
      <c r="B24" s="26"/>
      <c r="C24" s="26"/>
      <c r="D24" s="26"/>
      <c r="E24" s="26"/>
      <c r="F24" s="26"/>
    </row>
    <row r="25" spans="1:21" ht="15" x14ac:dyDescent="0.2">
      <c r="A25" s="26"/>
      <c r="B25" s="26"/>
      <c r="C25" s="26"/>
      <c r="D25" s="26"/>
      <c r="E25" s="26"/>
      <c r="F25" s="26"/>
    </row>
    <row r="26" spans="1:21" ht="15" x14ac:dyDescent="0.2">
      <c r="A26" s="26"/>
      <c r="B26" s="26"/>
      <c r="C26" s="26"/>
      <c r="D26" s="26"/>
      <c r="E26" s="26"/>
      <c r="F26" s="26"/>
    </row>
    <row r="27" spans="1:21" ht="15" x14ac:dyDescent="0.2">
      <c r="A27" s="26"/>
      <c r="B27" s="26"/>
      <c r="C27" s="26"/>
      <c r="D27" s="26"/>
      <c r="E27" s="26"/>
      <c r="F27" s="26"/>
    </row>
    <row r="28" spans="1:21" ht="15" x14ac:dyDescent="0.2">
      <c r="A28" s="26"/>
      <c r="B28" s="26"/>
      <c r="C28" s="26"/>
      <c r="D28" s="26"/>
      <c r="E28" s="26"/>
      <c r="F28" s="26"/>
    </row>
    <row r="29" spans="1:21" ht="15" x14ac:dyDescent="0.2">
      <c r="A29" s="26"/>
      <c r="B29" s="26"/>
      <c r="C29" s="26"/>
      <c r="D29" s="26"/>
      <c r="E29" s="26"/>
      <c r="F29" s="26"/>
    </row>
    <row r="30" spans="1:21" ht="15" x14ac:dyDescent="0.2">
      <c r="A30" s="26"/>
      <c r="B30" s="26"/>
      <c r="C30" s="26"/>
      <c r="D30" s="26"/>
      <c r="E30" s="26"/>
      <c r="F30" s="26"/>
    </row>
    <row r="31" spans="1:21" ht="15" x14ac:dyDescent="0.2">
      <c r="A31" s="26"/>
      <c r="B31" s="26"/>
      <c r="C31" s="26"/>
      <c r="D31" s="26"/>
      <c r="E31" s="26"/>
      <c r="F31" s="26"/>
    </row>
    <row r="32" spans="1:21" ht="15" x14ac:dyDescent="0.2">
      <c r="A32" s="26"/>
      <c r="B32" s="26"/>
      <c r="C32" s="26"/>
      <c r="D32" s="26"/>
      <c r="E32" s="26"/>
      <c r="F32" s="26"/>
    </row>
    <row r="33" spans="1:6" ht="15" x14ac:dyDescent="0.2">
      <c r="A33" s="26"/>
      <c r="B33" s="26"/>
      <c r="C33" s="26"/>
      <c r="D33" s="26"/>
      <c r="E33" s="26"/>
      <c r="F33" s="26"/>
    </row>
    <row r="34" spans="1:6" ht="15" x14ac:dyDescent="0.2">
      <c r="A34" s="26"/>
      <c r="B34" s="26"/>
      <c r="C34" s="26"/>
      <c r="D34" s="26"/>
      <c r="E34" s="26"/>
      <c r="F34" s="26"/>
    </row>
    <row r="35" spans="1:6" ht="15" x14ac:dyDescent="0.2">
      <c r="A35" s="26"/>
      <c r="B35" s="26"/>
      <c r="C35" s="26"/>
      <c r="D35" s="26"/>
      <c r="E35" s="26"/>
      <c r="F35" s="26"/>
    </row>
    <row r="36" spans="1:6" ht="15" x14ac:dyDescent="0.2">
      <c r="A36" s="26"/>
      <c r="B36" s="26"/>
      <c r="C36" s="26"/>
      <c r="D36" s="26"/>
      <c r="E36" s="26"/>
      <c r="F36" s="26"/>
    </row>
    <row r="37" spans="1:6" ht="15" x14ac:dyDescent="0.2">
      <c r="A37" s="26"/>
      <c r="B37" s="26"/>
      <c r="C37" s="26"/>
      <c r="D37" s="26"/>
      <c r="E37" s="26"/>
      <c r="F37" s="26"/>
    </row>
    <row r="39" spans="1:6" ht="24" customHeight="1" x14ac:dyDescent="0.2"/>
  </sheetData>
  <mergeCells count="4">
    <mergeCell ref="R2:T2"/>
    <mergeCell ref="B3:P3"/>
    <mergeCell ref="D4:E4"/>
    <mergeCell ref="D5:P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7. melléklet beruházások (2)</vt:lpstr>
      <vt:lpstr>15. melléklet többéves (4)</vt:lpstr>
      <vt:lpstr>19. melléklet (2)</vt:lpstr>
      <vt:lpstr>'15. melléklet többéves (4)'!Nyomtatási_terület</vt:lpstr>
      <vt:lpstr>'7. melléklet beruházások (2)'!Nyomtatási_terület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Pappné Boros Magdolna</dc:creator>
  <cp:lastModifiedBy>Pappné Boros Magdolna</cp:lastModifiedBy>
  <cp:lastPrinted>2026-06-16T07:27:10Z</cp:lastPrinted>
  <dcterms:created xsi:type="dcterms:W3CDTF">2026-06-16T07:24:58Z</dcterms:created>
  <dcterms:modified xsi:type="dcterms:W3CDTF">2026-06-16T08:24:05Z</dcterms:modified>
</cp:coreProperties>
</file>