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lvárt eredmények\Önkormányzati beszámolók\2015. évi\kész\"/>
    </mc:Choice>
  </mc:AlternateContent>
  <bookViews>
    <workbookView xWindow="0" yWindow="0" windowWidth="15480" windowHeight="7755"/>
  </bookViews>
  <sheets>
    <sheet name="adat" sheetId="1" r:id="rId1"/>
    <sheet name="diagram" sheetId="2" r:id="rId2"/>
  </sheets>
  <definedNames>
    <definedName name="_xlnm.Print_Area" localSheetId="0">adat!$B$7777</definedName>
    <definedName name="_xlnm.Print_Area" localSheetId="1">diagram!$A$1:$AF$117,diagram!$AG$1:$AV$78</definedName>
  </definedNames>
  <calcPr calcId="152511"/>
</workbook>
</file>

<file path=xl/calcChain.xml><?xml version="1.0" encoding="utf-8"?>
<calcChain xmlns="http://schemas.openxmlformats.org/spreadsheetml/2006/main">
  <c r="H18" i="1" l="1"/>
  <c r="AG61" i="2" l="1"/>
  <c r="AO42" i="2"/>
  <c r="AO41" i="2"/>
  <c r="AG42" i="2"/>
  <c r="AG41" i="2"/>
  <c r="O17" i="1"/>
  <c r="P17" i="1"/>
  <c r="Q17" i="1"/>
  <c r="R17" i="1"/>
  <c r="S17" i="1"/>
  <c r="N17" i="1"/>
  <c r="H7" i="1" l="1"/>
  <c r="H8" i="1"/>
  <c r="AO23" i="2" l="1"/>
  <c r="AO22" i="2"/>
  <c r="AG23" i="2"/>
  <c r="AG22" i="2"/>
  <c r="AO3" i="2"/>
  <c r="AO2" i="2"/>
  <c r="AG3" i="2"/>
  <c r="AG2" i="2"/>
  <c r="Y81" i="2"/>
  <c r="Y80" i="2"/>
  <c r="Q81" i="2"/>
  <c r="Q80" i="2"/>
  <c r="Y62" i="2"/>
  <c r="Y61" i="2"/>
  <c r="Q62" i="2"/>
  <c r="Q61" i="2"/>
  <c r="Y42" i="2"/>
  <c r="Y41" i="2"/>
  <c r="Q42" i="2"/>
  <c r="Q41" i="2"/>
  <c r="Y23" i="2"/>
  <c r="Y22" i="2"/>
  <c r="Q23" i="2"/>
  <c r="Q22" i="2"/>
  <c r="Y3" i="2" l="1"/>
  <c r="Y2" i="2"/>
  <c r="Q3" i="2"/>
  <c r="Q2" i="2"/>
  <c r="I80" i="2" l="1"/>
  <c r="A80" i="2"/>
  <c r="A61" i="2"/>
  <c r="I41" i="2"/>
  <c r="A41" i="2"/>
  <c r="I22" i="2"/>
  <c r="A22" i="2"/>
  <c r="I2" i="2"/>
  <c r="A2" i="2"/>
  <c r="I38" i="1" l="1"/>
  <c r="I39" i="1"/>
  <c r="I40" i="1"/>
  <c r="I41" i="1"/>
  <c r="I42" i="1"/>
  <c r="I43" i="1"/>
  <c r="I44" i="1"/>
  <c r="I45" i="1"/>
  <c r="I46" i="1"/>
  <c r="I37" i="1"/>
  <c r="I24" i="1"/>
  <c r="I25" i="1"/>
  <c r="I26" i="1"/>
  <c r="I27" i="1"/>
  <c r="I28" i="1"/>
  <c r="I29" i="1"/>
  <c r="I30" i="1"/>
  <c r="I31" i="1"/>
  <c r="I23" i="1"/>
  <c r="I8" i="1"/>
  <c r="I9" i="1"/>
  <c r="I10" i="1"/>
  <c r="I11" i="1"/>
  <c r="I12" i="1"/>
  <c r="I13" i="1"/>
  <c r="I14" i="1"/>
  <c r="I15" i="1"/>
  <c r="I16" i="1"/>
  <c r="I17" i="1"/>
  <c r="I7" i="1"/>
  <c r="H38" i="1"/>
  <c r="H39" i="1"/>
  <c r="H40" i="1"/>
  <c r="H41" i="1"/>
  <c r="H42" i="1"/>
  <c r="H43" i="1"/>
  <c r="H44" i="1"/>
  <c r="H45" i="1"/>
  <c r="H46" i="1"/>
  <c r="H37" i="1"/>
  <c r="H24" i="1"/>
  <c r="H25" i="1"/>
  <c r="H26" i="1"/>
  <c r="H27" i="1"/>
  <c r="H28" i="1"/>
  <c r="H29" i="1"/>
  <c r="H30" i="1"/>
  <c r="H23" i="1"/>
  <c r="H9" i="1"/>
  <c r="H10" i="1"/>
  <c r="H11" i="1"/>
  <c r="H12" i="1"/>
  <c r="H13" i="1"/>
  <c r="H14" i="1"/>
  <c r="H15" i="1"/>
  <c r="H16" i="1"/>
  <c r="H17" i="1"/>
</calcChain>
</file>

<file path=xl/sharedStrings.xml><?xml version="1.0" encoding="utf-8"?>
<sst xmlns="http://schemas.openxmlformats.org/spreadsheetml/2006/main" count="114" uniqueCount="66">
  <si>
    <t>Biztonsági intézkedések száma</t>
  </si>
  <si>
    <t>Szabálysértési feljelentések száma</t>
  </si>
  <si>
    <t>Büntető feljelentések száma</t>
  </si>
  <si>
    <t>Tulajdon elleni szabálysértési ügyek száma</t>
  </si>
  <si>
    <t>Személysérüléses közúti közlekedési balesetek száma</t>
  </si>
  <si>
    <t>Személysérüléses közúti közlekedési baleset során meghalt, illetve megsérült személyek száma (fő)</t>
  </si>
  <si>
    <t>Ittasan okozott közúti közlekedési balesetek száma</t>
  </si>
  <si>
    <t>Személyforgalmi statisztikai adatok</t>
  </si>
  <si>
    <t>Járműforgalmi statisztikai adatok</t>
  </si>
  <si>
    <t>Helyszíni bírsággal sújtott személyek száma (fő)</t>
  </si>
  <si>
    <t>Közterületi szolgálati létszám (fő)</t>
  </si>
  <si>
    <t>Közterületi szolgálati óraszám (óra)</t>
  </si>
  <si>
    <t>Tulajdon elleni szabálysértési ügyek felderítési mutatója (%)</t>
  </si>
  <si>
    <r>
      <t>Közúti közlekedési baleseti adatok</t>
    </r>
    <r>
      <rPr>
        <b/>
        <sz val="10"/>
        <color indexed="8"/>
        <rFont val="Times New Roman"/>
        <family val="1"/>
        <charset val="238"/>
      </rPr>
      <t xml:space="preserve"> </t>
    </r>
  </si>
  <si>
    <r>
      <t>Határrendészeti adatok</t>
    </r>
    <r>
      <rPr>
        <b/>
        <sz val="10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>(amennyiben a megye rendelkezik Schengen külső határszakasszal)</t>
    </r>
  </si>
  <si>
    <t>Végrehajtott elővezetések száma</t>
  </si>
  <si>
    <t>Pozitív eredményű alkoholszonda alkalmazások száma (eset)</t>
  </si>
  <si>
    <t>2011. év</t>
  </si>
  <si>
    <t>2012. év</t>
  </si>
  <si>
    <t>2013. év</t>
  </si>
  <si>
    <t>2014. év</t>
  </si>
  <si>
    <t>2015. év</t>
  </si>
  <si>
    <t>Változás 2014-2015</t>
  </si>
  <si>
    <t>Dinamika 2014-2015 (%)</t>
  </si>
  <si>
    <t>Halálos közúti közlekedési balesetek</t>
  </si>
  <si>
    <t>Súlyos sérüléses közúti közlekedési balesetek</t>
  </si>
  <si>
    <t>Könnyű sérüléses közúti közlekedési balesetek</t>
  </si>
  <si>
    <t>Meghalt személyek száma (fő)</t>
  </si>
  <si>
    <t>Súlyosan sérült személyek száma (fő)</t>
  </si>
  <si>
    <t>Könnyen sérült személyek száma (fő)</t>
  </si>
  <si>
    <t>Embercsempészés bűncselekmény</t>
  </si>
  <si>
    <t>Tiltott határátlépés és kísérlete szabálysértés</t>
  </si>
  <si>
    <t>Külföldiek rendészetével kapcsolatos szabálysértés</t>
  </si>
  <si>
    <t>Határzár tiltott átlépése bűncselekmény</t>
  </si>
  <si>
    <t>Határzár megrongálása bűncselekmény be tiltott határátlépés</t>
  </si>
  <si>
    <t>Határzár megrongálása bűncselekmény nincs tiltott határátlépés</t>
  </si>
  <si>
    <t>Határzárral kapcsolatos építési munka akadályozása bűncselekmény</t>
  </si>
  <si>
    <t>2011-2015. évek statisztikai kimutatása</t>
  </si>
  <si>
    <t>Szabálysértési feljelentések és a kiszabott helyszíni bírságok száma</t>
  </si>
  <si>
    <t>2010. év</t>
  </si>
  <si>
    <t>Pozitív alkoholszonda alkalmazások száma</t>
  </si>
  <si>
    <t>Halálos közúti közlekedési balesetek száma</t>
  </si>
  <si>
    <t>Súlyos sérüléses közúti közlekedési balesetek száma</t>
  </si>
  <si>
    <t>Könnyű sérüléses közúti közlekedési balesetek száma</t>
  </si>
  <si>
    <t>Személysérüléses közúti közlekedési balesetekben meghalt személyek száma (fő)</t>
  </si>
  <si>
    <t>Balesetet szenvedett személyek száma (fő)</t>
  </si>
  <si>
    <t>Személysérüléses közúti közlekedési balesetekben súlyosan megsérült személyek száma (fő)</t>
  </si>
  <si>
    <t>Személysérüléses közúti közlekedési balesetekben könnyen sérült személyek száma (fő)</t>
  </si>
  <si>
    <t>Ittasan okozott személysérüléses közúti közlekedési balesetek száma</t>
  </si>
  <si>
    <t>Embercsempészés bűncselekmények száma</t>
  </si>
  <si>
    <t>Tiltott határátlépés és kísérlete szabálysértések száma</t>
  </si>
  <si>
    <t>Külföldiek rendészetével kapcsolatos szabálysértések száma</t>
  </si>
  <si>
    <t>Határzárral kapcsolatos események 2015. évben</t>
  </si>
  <si>
    <t>Az A2-es cellába a megyei (fővárosi) rendőr-főkapitányság vagy a beszámolót tartó szervezeti egység megnevezését kell írni. A diagramok címsorában ide hivatkozó képletek találhatók, ezért csak ezen az egy helyen kell átírni!</t>
  </si>
  <si>
    <t>A "Változás 2014-2015" és a "Dinamika 2014-2015 (%)" oszlopokban található képleteket nem szabad törölni!</t>
  </si>
  <si>
    <t>A melléklet elkészítéséhez szükséges a Microsoft Excel 2013-as verziója, melyben a Lapelrendezés fülön a Színek közül az Office 2007-2010 színei legyenek beállítva.</t>
  </si>
  <si>
    <t>Illegális migrációhoz kapcsolódó jogellenes cselekmények száma</t>
  </si>
  <si>
    <t>Szándékos bűncselekmény elkövetésén tettenérés miatti elfogások száma</t>
  </si>
  <si>
    <t>Bűncselekmény gyanúja miatti előállítások száma</t>
  </si>
  <si>
    <t>Közterületi szolgálatba vezényeltek létszáma (fő)</t>
  </si>
  <si>
    <t>Közterületi szolgálatba vezényeltek óraszáma (óra)</t>
  </si>
  <si>
    <t>Ittasan okozott személysérüléses közúti közlekedési balesetek aránya (%)</t>
  </si>
  <si>
    <t>n.a</t>
  </si>
  <si>
    <t>Marcali Rendőrkapitányság</t>
  </si>
  <si>
    <t>Marcali Rendőrkapitányság 2010-2015. évi statisztikai adatok</t>
  </si>
  <si>
    <t>2. számú melléklet - Intézkedési mutatók, rendészeti 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</si>
</sst>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8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/>
    <xf numFmtId="0" fontId="4" fillId="0" borderId="0" xfId="0" applyFont="1" applyAlignment="1">
      <alignment horizontal="justify" vertical="center"/>
    </xf>
    <xf numFmtId="0" fontId="7" fillId="0" borderId="0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 indent="5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left" vertical="center" wrapText="1" indent="5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shrinkToFit="1"/>
    </xf>
    <xf numFmtId="3" fontId="4" fillId="3" borderId="1" xfId="0" applyNumberFormat="1" applyFont="1" applyFill="1" applyBorder="1" applyAlignment="1">
      <alignment horizontal="center" vertical="center" shrinkToFit="1"/>
    </xf>
    <xf numFmtId="0" fontId="9" fillId="0" borderId="0" xfId="0" applyFont="1"/>
    <xf numFmtId="3" fontId="9" fillId="0" borderId="0" xfId="0" applyNumberFormat="1" applyFont="1"/>
    <xf numFmtId="0" fontId="8" fillId="0" borderId="0" xfId="0" applyFont="1" applyAlignment="1"/>
    <xf numFmtId="0" fontId="7" fillId="0" borderId="0" xfId="0" applyFont="1"/>
    <xf numFmtId="0" fontId="11" fillId="0" borderId="0" xfId="0" applyFont="1"/>
    <xf numFmtId="0" fontId="12" fillId="4" borderId="0" xfId="0" applyFont="1" applyFill="1" applyBorder="1"/>
    <xf numFmtId="0" fontId="12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0" fillId="4" borderId="2" xfId="0" applyFont="1" applyFill="1" applyBorder="1"/>
    <xf numFmtId="0" fontId="12" fillId="4" borderId="3" xfId="0" applyFont="1" applyFill="1" applyBorder="1"/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0" fillId="4" borderId="5" xfId="0" applyFont="1" applyFill="1" applyBorder="1"/>
    <xf numFmtId="0" fontId="12" fillId="4" borderId="6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0" fillId="4" borderId="7" xfId="0" applyFont="1" applyFill="1" applyBorder="1"/>
    <xf numFmtId="0" fontId="12" fillId="4" borderId="8" xfId="0" applyFont="1" applyFill="1" applyBorder="1"/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 shrinkToFit="1"/>
    </xf>
    <xf numFmtId="3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0" fontId="13" fillId="4" borderId="0" xfId="1" applyNumberFormat="1" applyFont="1" applyFill="1" applyBorder="1" applyAlignment="1">
      <alignment horizontal="center"/>
    </xf>
    <xf numFmtId="0" fontId="16" fillId="0" borderId="0" xfId="0" applyFont="1" applyAlignment="1">
      <alignment vertical="center" wrapText="1"/>
    </xf>
    <xf numFmtId="2" fontId="1" fillId="0" borderId="10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 shrinkToFit="1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 shrinkToFit="1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3" fontId="4" fillId="7" borderId="10" xfId="0" applyNumberFormat="1" applyFont="1" applyFill="1" applyBorder="1" applyAlignment="1">
      <alignment horizontal="center" vertical="center" wrapText="1"/>
    </xf>
    <xf numFmtId="2" fontId="1" fillId="7" borderId="10" xfId="0" applyNumberFormat="1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shrinkToFi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FF0000"/>
      <color rgb="FFC3D69B"/>
      <color rgb="FF4B7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adat!$A$7</c:f>
              <c:strCache>
                <c:ptCount val="1"/>
                <c:pt idx="0">
                  <c:v>Szándékos bűncselekmény elkövetésén tettenérés miatti elfogások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3.0962523127232048E-3"/>
                  <c:y val="-2.0032944157842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2042941353641773E-3"/>
                  <c:y val="-3.023875463842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adat!$B$6:$G$6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adat!$B$7:$G$7</c:f>
              <c:numCache>
                <c:formatCode>#,##0</c:formatCode>
                <c:ptCount val="6"/>
                <c:pt idx="0">
                  <c:v>41</c:v>
                </c:pt>
                <c:pt idx="1">
                  <c:v>38</c:v>
                </c:pt>
                <c:pt idx="2">
                  <c:v>33</c:v>
                </c:pt>
                <c:pt idx="3">
                  <c:v>33</c:v>
                </c:pt>
                <c:pt idx="4">
                  <c:v>72</c:v>
                </c:pt>
                <c:pt idx="5">
                  <c:v>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55859416"/>
        <c:axId val="355859024"/>
      </c:barChart>
      <c:catAx>
        <c:axId val="35585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59024"/>
        <c:crosses val="autoZero"/>
        <c:auto val="1"/>
        <c:lblAlgn val="ctr"/>
        <c:lblOffset val="100"/>
        <c:noMultiLvlLbl val="0"/>
      </c:catAx>
      <c:valAx>
        <c:axId val="355859024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59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adat!$A$17</c:f>
              <c:strCache>
                <c:ptCount val="1"/>
                <c:pt idx="0">
                  <c:v>Tulajdon elleni szabálysértési ügyek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4.8667536189878104E-3"/>
                  <c:y val="-3.5818701765959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4018227612261E-3"/>
                  <c:y val="-7.3260073260073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4.32843975640129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951483825258139E-2"/>
                  <c:y val="-1.84544473038343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adat!$C$6:$G$6</c:f>
              <c:strCache>
                <c:ptCount val="5"/>
                <c:pt idx="0">
                  <c:v>2011. év</c:v>
                </c:pt>
                <c:pt idx="1">
                  <c:v>2012. év</c:v>
                </c:pt>
                <c:pt idx="2">
                  <c:v>2013. év</c:v>
                </c:pt>
                <c:pt idx="3">
                  <c:v>2014. év</c:v>
                </c:pt>
                <c:pt idx="4">
                  <c:v>2015. év</c:v>
                </c:pt>
              </c:strCache>
            </c:strRef>
          </c:cat>
          <c:val>
            <c:numRef>
              <c:f>adat!$C$17:$G$17</c:f>
              <c:numCache>
                <c:formatCode>#,##0</c:formatCode>
                <c:ptCount val="5"/>
                <c:pt idx="0">
                  <c:v>0</c:v>
                </c:pt>
                <c:pt idx="1">
                  <c:v>534</c:v>
                </c:pt>
                <c:pt idx="2">
                  <c:v>386</c:v>
                </c:pt>
                <c:pt idx="3">
                  <c:v>304</c:v>
                </c:pt>
                <c:pt idx="4">
                  <c:v>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55852752"/>
        <c:axId val="355853536"/>
      </c:barChart>
      <c:catAx>
        <c:axId val="35585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53536"/>
        <c:crosses val="autoZero"/>
        <c:auto val="1"/>
        <c:lblAlgn val="ctr"/>
        <c:lblOffset val="100"/>
        <c:noMultiLvlLbl val="0"/>
      </c:catAx>
      <c:valAx>
        <c:axId val="355853536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52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657785887724305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adat!$A$18</c:f>
              <c:strCache>
                <c:ptCount val="1"/>
                <c:pt idx="0">
                  <c:v>Tulajdon elleni szabálysértési ügyek felderítési mutatója (%)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2.14018227612261E-3"/>
                  <c:y val="-2.19780219780220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4018227612261E-3"/>
                  <c:y val="-7.3260073260073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976122958684611E-17"/>
                  <c:y val="-3.22952827817101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2.48299502601786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951483825258139E-2"/>
                  <c:y val="-1.84544473038343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adat!$C$6:$G$6</c:f>
              <c:strCache>
                <c:ptCount val="5"/>
                <c:pt idx="0">
                  <c:v>2011. év</c:v>
                </c:pt>
                <c:pt idx="1">
                  <c:v>2012. év</c:v>
                </c:pt>
                <c:pt idx="2">
                  <c:v>2013. év</c:v>
                </c:pt>
                <c:pt idx="3">
                  <c:v>2014. év</c:v>
                </c:pt>
                <c:pt idx="4">
                  <c:v>2015. év</c:v>
                </c:pt>
              </c:strCache>
            </c:strRef>
          </c:cat>
          <c:val>
            <c:numRef>
              <c:f>adat!$C$18:$G$18</c:f>
              <c:numCache>
                <c:formatCode>0.00</c:formatCode>
                <c:ptCount val="5"/>
                <c:pt idx="0">
                  <c:v>0</c:v>
                </c:pt>
                <c:pt idx="1">
                  <c:v>29.47</c:v>
                </c:pt>
                <c:pt idx="2">
                  <c:v>25.81</c:v>
                </c:pt>
                <c:pt idx="3">
                  <c:v>29.28</c:v>
                </c:pt>
                <c:pt idx="4" formatCode="#,##0.00">
                  <c:v>30.16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55848048"/>
        <c:axId val="355855888"/>
      </c:barChart>
      <c:catAx>
        <c:axId val="35584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55888"/>
        <c:crosses val="autoZero"/>
        <c:auto val="1"/>
        <c:lblAlgn val="ctr"/>
        <c:lblOffset val="100"/>
        <c:noMultiLvlLbl val="0"/>
      </c:catAx>
      <c:valAx>
        <c:axId val="355855888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48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adat!$A$23</c:f>
              <c:strCache>
                <c:ptCount val="1"/>
                <c:pt idx="0">
                  <c:v>Személysérüléses közúti közlekedési balesetek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8.5607331870401447E-3"/>
                  <c:y val="-1.0837541858991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72053698205857E-3"/>
                  <c:y val="-3.4836455787854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adat!$B$22:$G$22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adat!$B$23:$G$23</c:f>
              <c:numCache>
                <c:formatCode>#,##0</c:formatCode>
                <c:ptCount val="6"/>
                <c:pt idx="0">
                  <c:v>53</c:v>
                </c:pt>
                <c:pt idx="1">
                  <c:v>75</c:v>
                </c:pt>
                <c:pt idx="2">
                  <c:v>63</c:v>
                </c:pt>
                <c:pt idx="3">
                  <c:v>54</c:v>
                </c:pt>
                <c:pt idx="4">
                  <c:v>62</c:v>
                </c:pt>
                <c:pt idx="5">
                  <c:v>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55847656"/>
        <c:axId val="355851576"/>
      </c:barChart>
      <c:catAx>
        <c:axId val="35584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51576"/>
        <c:crosses val="autoZero"/>
        <c:auto val="1"/>
        <c:lblAlgn val="ctr"/>
        <c:lblOffset val="100"/>
        <c:noMultiLvlLbl val="0"/>
      </c:catAx>
      <c:valAx>
        <c:axId val="355851576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47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adat!$A$24</c:f>
              <c:strCache>
                <c:ptCount val="1"/>
                <c:pt idx="0">
                  <c:v>Halálos közúti közlekedési balesetek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3.6401187556478481E-4"/>
                  <c:y val="-1.083767698051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720536982058075E-3"/>
                  <c:y val="-1.13622416916195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adat!$B$22:$G$22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adat!$B$24:$G$24</c:f>
              <c:numCache>
                <c:formatCode>#,##0</c:formatCode>
                <c:ptCount val="6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55852360"/>
        <c:axId val="355855104"/>
      </c:barChart>
      <c:catAx>
        <c:axId val="355852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55104"/>
        <c:crosses val="autoZero"/>
        <c:auto val="1"/>
        <c:lblAlgn val="ctr"/>
        <c:lblOffset val="100"/>
        <c:noMultiLvlLbl val="0"/>
      </c:catAx>
      <c:valAx>
        <c:axId val="355855104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52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adat!$A$25</c:f>
              <c:strCache>
                <c:ptCount val="1"/>
                <c:pt idx="0">
                  <c:v>Súlyos sérüléses közúti közlekedési balesetek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3.6401187556478481E-4"/>
                  <c:y val="-1.083767698051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720536982058075E-3"/>
                  <c:y val="-1.13622416916195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adat!$B$22:$G$22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adat!$B$25:$G$25</c:f>
              <c:numCache>
                <c:formatCode>#,##0</c:formatCode>
                <c:ptCount val="6"/>
                <c:pt idx="0">
                  <c:v>15</c:v>
                </c:pt>
                <c:pt idx="1">
                  <c:v>21</c:v>
                </c:pt>
                <c:pt idx="2">
                  <c:v>17</c:v>
                </c:pt>
                <c:pt idx="3">
                  <c:v>14</c:v>
                </c:pt>
                <c:pt idx="4">
                  <c:v>25</c:v>
                </c:pt>
                <c:pt idx="5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12884968"/>
        <c:axId val="312885360"/>
      </c:barChart>
      <c:catAx>
        <c:axId val="31288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12885360"/>
        <c:crosses val="autoZero"/>
        <c:auto val="1"/>
        <c:lblAlgn val="ctr"/>
        <c:lblOffset val="100"/>
        <c:noMultiLvlLbl val="0"/>
      </c:catAx>
      <c:valAx>
        <c:axId val="312885360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12884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adat!$A$26</c:f>
              <c:strCache>
                <c:ptCount val="1"/>
                <c:pt idx="0">
                  <c:v>Könnyű sérüléses közúti közlekedési balesetek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3.6401187556478481E-4"/>
                  <c:y val="-1.083767698051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720536982058075E-3"/>
                  <c:y val="-1.13622416916195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adat!$B$22:$G$22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adat!$B$26:$G$26</c:f>
              <c:numCache>
                <c:formatCode>#,##0</c:formatCode>
                <c:ptCount val="6"/>
                <c:pt idx="0">
                  <c:v>34</c:v>
                </c:pt>
                <c:pt idx="1">
                  <c:v>50</c:v>
                </c:pt>
                <c:pt idx="2">
                  <c:v>45</c:v>
                </c:pt>
                <c:pt idx="3">
                  <c:v>39</c:v>
                </c:pt>
                <c:pt idx="4">
                  <c:v>35</c:v>
                </c:pt>
                <c:pt idx="5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12885752"/>
        <c:axId val="312883792"/>
      </c:barChart>
      <c:catAx>
        <c:axId val="31288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12883792"/>
        <c:crosses val="autoZero"/>
        <c:auto val="1"/>
        <c:lblAlgn val="ctr"/>
        <c:lblOffset val="100"/>
        <c:noMultiLvlLbl val="0"/>
      </c:catAx>
      <c:valAx>
        <c:axId val="312883792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12885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adat!$A$27</c:f>
              <c:strCache>
                <c:ptCount val="1"/>
                <c:pt idx="0">
                  <c:v>Személysérüléses közúti közlekedési baleset során meghalt, illetve megsérült személyek száma (fő)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3.6401187556478481E-4"/>
                  <c:y val="-1.083767698051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720536982058075E-3"/>
                  <c:y val="-1.13622416916195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adat!$B$22:$G$22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adat!$B$27:$G$27</c:f>
              <c:numCache>
                <c:formatCode>#,##0</c:formatCode>
                <c:ptCount val="6"/>
                <c:pt idx="0">
                  <c:v>69</c:v>
                </c:pt>
                <c:pt idx="1">
                  <c:v>100</c:v>
                </c:pt>
                <c:pt idx="2">
                  <c:v>80</c:v>
                </c:pt>
                <c:pt idx="3">
                  <c:v>72</c:v>
                </c:pt>
                <c:pt idx="4">
                  <c:v>78</c:v>
                </c:pt>
                <c:pt idx="5">
                  <c:v>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12886536"/>
        <c:axId val="312886928"/>
      </c:barChart>
      <c:catAx>
        <c:axId val="3128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12886928"/>
        <c:crosses val="autoZero"/>
        <c:auto val="1"/>
        <c:lblAlgn val="ctr"/>
        <c:lblOffset val="100"/>
        <c:noMultiLvlLbl val="0"/>
      </c:catAx>
      <c:valAx>
        <c:axId val="312886928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1288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adat!$A$28</c:f>
              <c:strCache>
                <c:ptCount val="1"/>
                <c:pt idx="0">
                  <c:v>Meghalt személyek száma (fő)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3.6401187556478481E-4"/>
                  <c:y val="-1.083767698051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720536982058075E-3"/>
                  <c:y val="-1.13622416916195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adat!$B$22:$G$22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adat!$B$28:$G$28</c:f>
              <c:numCache>
                <c:formatCode>#,##0</c:formatCode>
                <c:ptCount val="6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12881832"/>
        <c:axId val="312881048"/>
      </c:barChart>
      <c:catAx>
        <c:axId val="312881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12881048"/>
        <c:crosses val="autoZero"/>
        <c:auto val="1"/>
        <c:lblAlgn val="ctr"/>
        <c:lblOffset val="100"/>
        <c:noMultiLvlLbl val="0"/>
      </c:catAx>
      <c:valAx>
        <c:axId val="312881048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12881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adat!$A$29</c:f>
              <c:strCache>
                <c:ptCount val="1"/>
                <c:pt idx="0">
                  <c:v>Súlyosan sérült személyek száma (fő)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3.6401187556478481E-4"/>
                  <c:y val="-1.083767698051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720536982058075E-3"/>
                  <c:y val="-1.13622416916195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adat!$B$22:$G$22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adat!$B$29:$G$29</c:f>
              <c:numCache>
                <c:formatCode>#,##0</c:formatCode>
                <c:ptCount val="6"/>
                <c:pt idx="0">
                  <c:v>16</c:v>
                </c:pt>
                <c:pt idx="1">
                  <c:v>25</c:v>
                </c:pt>
                <c:pt idx="2">
                  <c:v>20</c:v>
                </c:pt>
                <c:pt idx="3">
                  <c:v>16</c:v>
                </c:pt>
                <c:pt idx="4">
                  <c:v>26</c:v>
                </c:pt>
                <c:pt idx="5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12880656"/>
        <c:axId val="312883400"/>
      </c:barChart>
      <c:catAx>
        <c:axId val="31288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12883400"/>
        <c:crosses val="autoZero"/>
        <c:auto val="1"/>
        <c:lblAlgn val="ctr"/>
        <c:lblOffset val="100"/>
        <c:noMultiLvlLbl val="0"/>
      </c:catAx>
      <c:valAx>
        <c:axId val="312883400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12880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adat!$A$30</c:f>
              <c:strCache>
                <c:ptCount val="1"/>
                <c:pt idx="0">
                  <c:v>Könnyen sérült személyek száma (fő)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3.6401187556478481E-4"/>
                  <c:y val="-1.083767698051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720536982058075E-3"/>
                  <c:y val="-1.13622416916195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adat!$B$22:$G$22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adat!$B$30:$G$30</c:f>
              <c:numCache>
                <c:formatCode>#,##0</c:formatCode>
                <c:ptCount val="6"/>
                <c:pt idx="0">
                  <c:v>49</c:v>
                </c:pt>
                <c:pt idx="1">
                  <c:v>71</c:v>
                </c:pt>
                <c:pt idx="2">
                  <c:v>58</c:v>
                </c:pt>
                <c:pt idx="3">
                  <c:v>55</c:v>
                </c:pt>
                <c:pt idx="4">
                  <c:v>50</c:v>
                </c:pt>
                <c:pt idx="5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12882616"/>
        <c:axId val="312882224"/>
      </c:barChart>
      <c:catAx>
        <c:axId val="31288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12882224"/>
        <c:crosses val="autoZero"/>
        <c:auto val="1"/>
        <c:lblAlgn val="ctr"/>
        <c:lblOffset val="100"/>
        <c:noMultiLvlLbl val="0"/>
      </c:catAx>
      <c:valAx>
        <c:axId val="312882224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12882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adat!$A$8</c:f>
              <c:strCache>
                <c:ptCount val="1"/>
                <c:pt idx="0">
                  <c:v>Bűncselekmény gyanúja miatti előállítások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0"/>
                  <c:y val="-1.83150183150183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8472443604130867E-17"/>
                  <c:y val="-1.09890109890110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2.3724792408066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adat!$B$6:$G$6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adat!$B$8:$G$8</c:f>
              <c:numCache>
                <c:formatCode>#,##0</c:formatCode>
                <c:ptCount val="6"/>
                <c:pt idx="0">
                  <c:v>248</c:v>
                </c:pt>
                <c:pt idx="1">
                  <c:v>219</c:v>
                </c:pt>
                <c:pt idx="2">
                  <c:v>168</c:v>
                </c:pt>
                <c:pt idx="3">
                  <c:v>230</c:v>
                </c:pt>
                <c:pt idx="4">
                  <c:v>253</c:v>
                </c:pt>
                <c:pt idx="5">
                  <c:v>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55848832"/>
        <c:axId val="355862944"/>
      </c:barChart>
      <c:catAx>
        <c:axId val="35584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62944"/>
        <c:crosses val="autoZero"/>
        <c:auto val="1"/>
        <c:lblAlgn val="ctr"/>
        <c:lblOffset val="100"/>
        <c:noMultiLvlLbl val="0"/>
      </c:catAx>
      <c:valAx>
        <c:axId val="355862944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48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adat!$A$31</c:f>
              <c:strCache>
                <c:ptCount val="1"/>
                <c:pt idx="0">
                  <c:v>Ittasan okozott közúti közlekedési balesetek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3.6401187556478481E-4"/>
                  <c:y val="-1.083767698051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720536982058075E-3"/>
                  <c:y val="-1.13622416916195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adat!$B$22:$G$22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adat!$B$31:$G$31</c:f>
              <c:numCache>
                <c:formatCode>#,##0</c:formatCode>
                <c:ptCount val="6"/>
                <c:pt idx="0">
                  <c:v>9</c:v>
                </c:pt>
                <c:pt idx="1">
                  <c:v>16</c:v>
                </c:pt>
                <c:pt idx="2">
                  <c:v>10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12879872"/>
        <c:axId val="307515312"/>
      </c:barChart>
      <c:catAx>
        <c:axId val="31287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07515312"/>
        <c:crosses val="autoZero"/>
        <c:auto val="1"/>
        <c:lblAlgn val="ctr"/>
        <c:lblOffset val="100"/>
        <c:noMultiLvlLbl val="0"/>
      </c:catAx>
      <c:valAx>
        <c:axId val="307515312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12879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adat!$A$37</c:f>
              <c:strCache>
                <c:ptCount val="1"/>
                <c:pt idx="0">
                  <c:v>Illegális migrációhoz kapcsolódó jogellenes 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8.5607331870401447E-3"/>
                  <c:y val="-1.0837541858991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472053698205857E-3"/>
                  <c:y val="-3.4836455787854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adat!$B$36:$G$36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adat!$B$37:$G$37</c:f>
              <c:numCache>
                <c:formatCode>#,##0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07516096"/>
        <c:axId val="307516488"/>
      </c:barChart>
      <c:catAx>
        <c:axId val="30751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07516488"/>
        <c:crosses val="autoZero"/>
        <c:auto val="1"/>
        <c:lblAlgn val="ctr"/>
        <c:lblOffset val="100"/>
        <c:noMultiLvlLbl val="0"/>
      </c:catAx>
      <c:valAx>
        <c:axId val="307516488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07516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adat!$A$38</c:f>
              <c:strCache>
                <c:ptCount val="1"/>
                <c:pt idx="0">
                  <c:v>Embercsempészés bűncselekmény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8.5607331870401447E-3"/>
                  <c:y val="-1.0837541858991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472053698205857E-3"/>
                  <c:y val="-3.4836455787854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adat!$B$36:$G$36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adat!$B$38:$G$38</c:f>
              <c:numCache>
                <c:formatCode>#,##0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07517272"/>
        <c:axId val="307517664"/>
      </c:barChart>
      <c:catAx>
        <c:axId val="307517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07517664"/>
        <c:crosses val="autoZero"/>
        <c:auto val="1"/>
        <c:lblAlgn val="ctr"/>
        <c:lblOffset val="100"/>
        <c:noMultiLvlLbl val="0"/>
      </c:catAx>
      <c:valAx>
        <c:axId val="307517664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07517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adat!$A$39</c:f>
              <c:strCache>
                <c:ptCount val="1"/>
                <c:pt idx="0">
                  <c:v>Tiltott határátlépés és kísérlete szabálysértés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8.5607331870401447E-3"/>
                  <c:y val="-1.0837541858991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472053698205857E-3"/>
                  <c:y val="-3.4836455787854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adat!$B$36:$G$36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adat!$B$39:$G$39</c:f>
              <c:numCache>
                <c:formatCode>#,##0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06709176"/>
        <c:axId val="306708784"/>
      </c:barChart>
      <c:catAx>
        <c:axId val="306709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06708784"/>
        <c:crosses val="autoZero"/>
        <c:auto val="1"/>
        <c:lblAlgn val="ctr"/>
        <c:lblOffset val="100"/>
        <c:noMultiLvlLbl val="0"/>
      </c:catAx>
      <c:valAx>
        <c:axId val="306708784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06709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adat!$A$40</c:f>
              <c:strCache>
                <c:ptCount val="1"/>
                <c:pt idx="0">
                  <c:v>Külföldiek rendészetével kapcsolatos szabálysértés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2.3682285615937351E-3"/>
                  <c:y val="-1.08375089477451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9.9242717611113277E-4"/>
                  <c:y val="-2.0850540535579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adat!$B$36:$G$36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adat!$B$40:$G$40</c:f>
              <c:numCache>
                <c:formatCode>#,##0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06709960"/>
        <c:axId val="306710352"/>
      </c:barChart>
      <c:catAx>
        <c:axId val="30670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06710352"/>
        <c:crosses val="autoZero"/>
        <c:auto val="1"/>
        <c:lblAlgn val="ctr"/>
        <c:lblOffset val="100"/>
        <c:noMultiLvlLbl val="0"/>
      </c:catAx>
      <c:valAx>
        <c:axId val="306710352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06709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pie3DChart>
        <c:varyColors val="1"/>
        <c:ser>
          <c:idx val="1"/>
          <c:order val="0"/>
          <c:spPr>
            <a:scene3d>
              <a:camera prst="orthographicFront"/>
              <a:lightRig rig="threePt" dir="t"/>
            </a:scene3d>
            <a:sp3d>
              <a:bevelT w="165100" h="203200"/>
            </a:sp3d>
          </c:spPr>
          <c:explosion val="5"/>
          <c:dPt>
            <c:idx val="0"/>
            <c:bubble3D val="0"/>
            <c:spPr>
              <a:solidFill>
                <a:srgbClr val="4B76FF"/>
              </a:solidFill>
              <a:scene3d>
                <a:camera prst="orthographicFront"/>
                <a:lightRig rig="threePt" dir="t"/>
              </a:scene3d>
              <a:sp3d>
                <a:bevelT w="165100" h="203200"/>
              </a:sp3d>
            </c:spPr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165100" h="203200"/>
              </a:sp3d>
            </c:spPr>
          </c:dPt>
          <c:dPt>
            <c:idx val="2"/>
            <c:bubble3D val="0"/>
            <c:spPr>
              <a:solidFill>
                <a:srgbClr val="C3D69B"/>
              </a:solidFill>
              <a:scene3d>
                <a:camera prst="orthographicFront"/>
                <a:lightRig rig="threePt" dir="t"/>
              </a:scene3d>
              <a:sp3d>
                <a:bevelT w="165100" h="203200"/>
              </a:sp3d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165100" h="203200"/>
              </a:sp3d>
            </c:spPr>
          </c:dPt>
          <c:dLbls>
            <c:dLbl>
              <c:idx val="0"/>
              <c:layout>
                <c:manualLayout>
                  <c:x val="-7.9070576300661707E-2"/>
                  <c:y val="-0.1849072787470194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74915328835429E-2"/>
                  <c:y val="3.12126670440704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198412315025038E-2"/>
                  <c:y val="0.1539159075703771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5054989291982649E-2"/>
                  <c:y val="-6.78544593690494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adat!$A$41:$A$44</c:f>
              <c:strCache>
                <c:ptCount val="4"/>
                <c:pt idx="0">
                  <c:v>Határzár tiltott átlépése bűncselekmény</c:v>
                </c:pt>
                <c:pt idx="1">
                  <c:v>Határzár megrongálása bűncselekmény be tiltott határátlépés</c:v>
                </c:pt>
                <c:pt idx="2">
                  <c:v>Határzár megrongálása bűncselekmény nincs tiltott határátlépés</c:v>
                </c:pt>
                <c:pt idx="3">
                  <c:v>Határzárral kapcsolatos építési munka akadályozása bűncselekmény</c:v>
                </c:pt>
              </c:strCache>
            </c:strRef>
          </c:cat>
          <c:val>
            <c:numRef>
              <c:f>adat!$G$41:$G$44</c:f>
              <c:numCache>
                <c:formatCode>#,##0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adat!$A$45</c:f>
              <c:strCache>
                <c:ptCount val="1"/>
                <c:pt idx="0">
                  <c:v>Személyforgalmi statisztikai adatok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2.3682285615937351E-3"/>
                  <c:y val="-1.08375089477451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9.9242717611113277E-4"/>
                  <c:y val="-2.0850540535579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adat!$B$36:$G$36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adat!$B$45:$G$45</c:f>
              <c:numCache>
                <c:formatCode>#,##0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06546952"/>
        <c:axId val="267480984"/>
      </c:barChart>
      <c:catAx>
        <c:axId val="306546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267480984"/>
        <c:crosses val="autoZero"/>
        <c:auto val="1"/>
        <c:lblAlgn val="ctr"/>
        <c:lblOffset val="100"/>
        <c:noMultiLvlLbl val="0"/>
      </c:catAx>
      <c:valAx>
        <c:axId val="267480984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06546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adat!$A$46</c:f>
              <c:strCache>
                <c:ptCount val="1"/>
                <c:pt idx="0">
                  <c:v>Járműforgalmi statisztikai adatok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2.3682285615937351E-3"/>
                  <c:y val="-1.08375089477451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9.9242717611113277E-4"/>
                  <c:y val="-2.0850540535579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adat!$B$36:$G$36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adat!$B$46:$G$46</c:f>
              <c:numCache>
                <c:formatCode>#,##0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297332360"/>
        <c:axId val="297333928"/>
      </c:barChart>
      <c:catAx>
        <c:axId val="297332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297333928"/>
        <c:crosses val="autoZero"/>
        <c:auto val="1"/>
        <c:lblAlgn val="ctr"/>
        <c:lblOffset val="100"/>
        <c:noMultiLvlLbl val="0"/>
      </c:catAx>
      <c:valAx>
        <c:axId val="297333928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297332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adat!$M$17</c:f>
              <c:strCache>
                <c:ptCount val="1"/>
                <c:pt idx="0">
                  <c:v>Ittasan okozott személysérüléses közúti közlekedési balesetek aránya (%)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3.6401187556478481E-4"/>
                  <c:y val="-1.083767698051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720536982058075E-3"/>
                  <c:y val="-1.13622416916195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adat!$N$16:$S$16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adat!$N$17:$S$17</c:f>
              <c:numCache>
                <c:formatCode>0.00%</c:formatCode>
                <c:ptCount val="6"/>
                <c:pt idx="0">
                  <c:v>0.16981132075471697</c:v>
                </c:pt>
                <c:pt idx="1">
                  <c:v>0.21333333333333335</c:v>
                </c:pt>
                <c:pt idx="2">
                  <c:v>0.15873015873015872</c:v>
                </c:pt>
                <c:pt idx="3">
                  <c:v>0.12962962962962962</c:v>
                </c:pt>
                <c:pt idx="4">
                  <c:v>6.4516129032258063E-2</c:v>
                </c:pt>
                <c:pt idx="5">
                  <c:v>9.375E-2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05399024"/>
        <c:axId val="303964832"/>
      </c:barChart>
      <c:catAx>
        <c:axId val="30539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03964832"/>
        <c:crosses val="autoZero"/>
        <c:auto val="1"/>
        <c:lblAlgn val="ctr"/>
        <c:lblOffset val="100"/>
        <c:noMultiLvlLbl val="0"/>
      </c:catAx>
      <c:valAx>
        <c:axId val="303964832"/>
        <c:scaling>
          <c:orientation val="minMax"/>
          <c:min val="0"/>
        </c:scaling>
        <c:delete val="0"/>
        <c:axPos val="l"/>
        <c:numFmt formatCode="0%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05399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adat!$A$9</c:f>
              <c:strCache>
                <c:ptCount val="1"/>
                <c:pt idx="0">
                  <c:v>Biztonsági intézkedések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2.14018227612261E-3"/>
                  <c:y val="-2.19780219780220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4018227612261E-3"/>
                  <c:y val="-7.3260073260073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8472443604130867E-17"/>
                  <c:y val="-1.09890109890110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38888838258662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adat!$B$6:$G$6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adat!$B$9:$G$9</c:f>
              <c:numCache>
                <c:formatCode>#,##0</c:formatCode>
                <c:ptCount val="6"/>
                <c:pt idx="0">
                  <c:v>66</c:v>
                </c:pt>
                <c:pt idx="1">
                  <c:v>71</c:v>
                </c:pt>
                <c:pt idx="2">
                  <c:v>136</c:v>
                </c:pt>
                <c:pt idx="3">
                  <c:v>121</c:v>
                </c:pt>
                <c:pt idx="4">
                  <c:v>138</c:v>
                </c:pt>
                <c:pt idx="5">
                  <c:v>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55860984"/>
        <c:axId val="355862552"/>
      </c:barChart>
      <c:catAx>
        <c:axId val="355860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62552"/>
        <c:crosses val="autoZero"/>
        <c:auto val="1"/>
        <c:lblAlgn val="ctr"/>
        <c:lblOffset val="100"/>
        <c:noMultiLvlLbl val="0"/>
      </c:catAx>
      <c:valAx>
        <c:axId val="355862552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60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adat!$A$10</c:f>
              <c:strCache>
                <c:ptCount val="1"/>
                <c:pt idx="0">
                  <c:v>Végrehajtott elővezetések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2.14018227612261E-3"/>
                  <c:y val="-1.09890109890110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4018227612261E-3"/>
                  <c:y val="-7.3260073260073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8472443604130867E-17"/>
                  <c:y val="-1.09890109890110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adat!$B$6:$G$6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adat!$B$10:$G$10</c:f>
              <c:numCache>
                <c:formatCode>#,##0</c:formatCode>
                <c:ptCount val="6"/>
                <c:pt idx="0">
                  <c:v>103</c:v>
                </c:pt>
                <c:pt idx="1">
                  <c:v>121</c:v>
                </c:pt>
                <c:pt idx="2">
                  <c:v>121</c:v>
                </c:pt>
                <c:pt idx="3">
                  <c:v>176</c:v>
                </c:pt>
                <c:pt idx="4">
                  <c:v>454</c:v>
                </c:pt>
                <c:pt idx="5">
                  <c:v>496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55856672"/>
        <c:axId val="355848440"/>
      </c:barChart>
      <c:catAx>
        <c:axId val="35585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48440"/>
        <c:crosses val="autoZero"/>
        <c:auto val="1"/>
        <c:lblAlgn val="ctr"/>
        <c:lblOffset val="100"/>
        <c:noMultiLvlLbl val="0"/>
      </c:catAx>
      <c:valAx>
        <c:axId val="355848440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56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adat!$A$11</c:f>
              <c:strCache>
                <c:ptCount val="1"/>
                <c:pt idx="0">
                  <c:v>Szabálysértési feljelentések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4.9179790026246846E-3"/>
                  <c:y val="2.61645865695355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402012248469449E-3"/>
                  <c:y val="-3.5103893263342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333333333333332E-3"/>
                  <c:y val="4.53514739229024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809115749648337E-2"/>
                  <c:y val="2.61645865695351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76901809245107E-2"/>
                  <c:y val="4.62977842055449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adat!$B$6:$G$6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adat!$B$11:$G$11</c:f>
              <c:numCache>
                <c:formatCode>#,##0</c:formatCode>
                <c:ptCount val="6"/>
                <c:pt idx="0">
                  <c:v>2667</c:v>
                </c:pt>
                <c:pt idx="1">
                  <c:v>2059</c:v>
                </c:pt>
                <c:pt idx="2">
                  <c:v>808</c:v>
                </c:pt>
                <c:pt idx="3">
                  <c:v>511</c:v>
                </c:pt>
                <c:pt idx="4">
                  <c:v>823</c:v>
                </c:pt>
                <c:pt idx="5">
                  <c:v>1099</c:v>
                </c:pt>
              </c:numCache>
            </c:numRef>
          </c:val>
        </c:ser>
        <c:ser>
          <c:idx val="0"/>
          <c:order val="1"/>
          <c:tx>
            <c:strRef>
              <c:f>adat!$A$13</c:f>
              <c:strCache>
                <c:ptCount val="1"/>
                <c:pt idx="0">
                  <c:v>Helyszíni bírsággal sújtott személyek száma (fő)</c:v>
                </c:pt>
              </c:strCache>
            </c:strRef>
          </c:tx>
          <c:spPr>
            <a:solidFill>
              <a:srgbClr val="C3D69B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1111111111111112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111111111111112E-2"/>
                  <c:y val="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adat!$B$6:$G$6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adat!$B$13:$G$13</c:f>
              <c:numCache>
                <c:formatCode>#,##0</c:formatCode>
                <c:ptCount val="6"/>
                <c:pt idx="0">
                  <c:v>2162</c:v>
                </c:pt>
                <c:pt idx="1">
                  <c:v>2340</c:v>
                </c:pt>
                <c:pt idx="2">
                  <c:v>1672</c:v>
                </c:pt>
                <c:pt idx="3">
                  <c:v>2089</c:v>
                </c:pt>
                <c:pt idx="4">
                  <c:v>2423</c:v>
                </c:pt>
                <c:pt idx="5">
                  <c:v>2527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55857064"/>
        <c:axId val="355849616"/>
      </c:barChart>
      <c:catAx>
        <c:axId val="35585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49616"/>
        <c:crosses val="autoZero"/>
        <c:auto val="1"/>
        <c:lblAlgn val="ctr"/>
        <c:lblOffset val="100"/>
        <c:noMultiLvlLbl val="0"/>
      </c:catAx>
      <c:valAx>
        <c:axId val="355849616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570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8027777777777781"/>
          <c:y val="4.5155069901976534E-2"/>
          <c:w val="0.81972216726653557"/>
          <c:h val="0.12232502187226596"/>
        </c:manualLayout>
      </c:layout>
      <c:overlay val="0"/>
      <c:txPr>
        <a:bodyPr/>
        <a:lstStyle/>
        <a:p>
          <a:pPr>
            <a:defRPr b="1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adat!$A$12</c:f>
              <c:strCache>
                <c:ptCount val="1"/>
                <c:pt idx="0">
                  <c:v>Büntető feljelentések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2.1401832967600362E-3"/>
                  <c:y val="-1.2907676864562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4018227612261E-3"/>
                  <c:y val="-7.3260073260073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8472443604130867E-17"/>
                  <c:y val="-1.09890109890110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754614689557248E-3"/>
                  <c:y val="-1.44685537409802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530054644808748E-2"/>
                      <c:h val="6.5759660670866388E-2"/>
                    </c:manualLayout>
                  </c15:layout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adat!$B$6:$G$6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adat!$B$12:$G$12</c:f>
              <c:numCache>
                <c:formatCode>#,##0</c:formatCode>
                <c:ptCount val="6"/>
                <c:pt idx="0">
                  <c:v>147</c:v>
                </c:pt>
                <c:pt idx="1">
                  <c:v>140</c:v>
                </c:pt>
                <c:pt idx="2">
                  <c:v>88</c:v>
                </c:pt>
                <c:pt idx="3">
                  <c:v>153</c:v>
                </c:pt>
                <c:pt idx="4">
                  <c:v>154</c:v>
                </c:pt>
                <c:pt idx="5">
                  <c:v>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55858240"/>
        <c:axId val="355850008"/>
      </c:barChart>
      <c:catAx>
        <c:axId val="3558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50008"/>
        <c:crosses val="autoZero"/>
        <c:auto val="1"/>
        <c:lblAlgn val="ctr"/>
        <c:lblOffset val="100"/>
        <c:noMultiLvlLbl val="0"/>
      </c:catAx>
      <c:valAx>
        <c:axId val="355850008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5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adat!$A$14</c:f>
              <c:strCache>
                <c:ptCount val="1"/>
                <c:pt idx="0">
                  <c:v>Pozitív eredményű alkoholszonda alkalmazások száma (eset)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2.6203156140752114E-4"/>
                  <c:y val="-3.3826047606118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2791518280126927E-4"/>
                  <c:y val="-3.02387546384288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551202883871883E-3"/>
                  <c:y val="-2.2988505747126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adat!$B$6:$G$6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adat!$B$14:$G$14</c:f>
              <c:numCache>
                <c:formatCode>#,##0</c:formatCode>
                <c:ptCount val="6"/>
                <c:pt idx="0">
                  <c:v>401</c:v>
                </c:pt>
                <c:pt idx="1">
                  <c:v>220</c:v>
                </c:pt>
                <c:pt idx="2">
                  <c:v>88</c:v>
                </c:pt>
                <c:pt idx="3">
                  <c:v>88</c:v>
                </c:pt>
                <c:pt idx="4">
                  <c:v>202</c:v>
                </c:pt>
                <c:pt idx="5">
                  <c:v>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55850400"/>
        <c:axId val="355853928"/>
      </c:barChart>
      <c:catAx>
        <c:axId val="35585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53928"/>
        <c:crosses val="autoZero"/>
        <c:auto val="1"/>
        <c:lblAlgn val="ctr"/>
        <c:lblOffset val="100"/>
        <c:noMultiLvlLbl val="0"/>
      </c:catAx>
      <c:valAx>
        <c:axId val="355853928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50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adat!$A$15</c:f>
              <c:strCache>
                <c:ptCount val="1"/>
                <c:pt idx="0">
                  <c:v>Közterületi szolgálati létszám (fő)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2.14018227612261E-3"/>
                  <c:y val="-2.19780219780220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4018227612261E-3"/>
                  <c:y val="-7.3260073260073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8472443604130867E-17"/>
                  <c:y val="-1.09890109890110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951483825258139E-2"/>
                  <c:y val="-1.84544473038343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adat!$B$6:$G$6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adat!$B$15:$G$15</c:f>
              <c:numCache>
                <c:formatCode>#,##0</c:formatCode>
                <c:ptCount val="6"/>
                <c:pt idx="0">
                  <c:v>6903</c:v>
                </c:pt>
                <c:pt idx="1">
                  <c:v>6795</c:v>
                </c:pt>
                <c:pt idx="2">
                  <c:v>7414</c:v>
                </c:pt>
                <c:pt idx="3">
                  <c:v>7397</c:v>
                </c:pt>
                <c:pt idx="4">
                  <c:v>7951</c:v>
                </c:pt>
                <c:pt idx="5">
                  <c:v>8303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55854320"/>
        <c:axId val="355849224"/>
      </c:barChart>
      <c:catAx>
        <c:axId val="35585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49224"/>
        <c:crosses val="autoZero"/>
        <c:auto val="1"/>
        <c:lblAlgn val="ctr"/>
        <c:lblOffset val="100"/>
        <c:noMultiLvlLbl val="0"/>
      </c:catAx>
      <c:valAx>
        <c:axId val="355849224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54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2143578353559863"/>
          <c:h val="0.70392193798741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adat!$A$16</c:f>
              <c:strCache>
                <c:ptCount val="1"/>
                <c:pt idx="0">
                  <c:v>Közterületi szolgálati óraszám (óra)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2.14018227612261E-3"/>
                  <c:y val="-2.19780219780220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4018227612261E-3"/>
                  <c:y val="-7.3260073260073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2.9443562086137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700462699894372E-2"/>
                  <c:y val="-1.84544473038343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adat!$B$6:$G$6</c:f>
              <c:strCache>
                <c:ptCount val="6"/>
                <c:pt idx="0">
                  <c:v>2010. év</c:v>
                </c:pt>
                <c:pt idx="1">
                  <c:v>2011. év</c:v>
                </c:pt>
                <c:pt idx="2">
                  <c:v>2012. év</c:v>
                </c:pt>
                <c:pt idx="3">
                  <c:v>2013. év</c:v>
                </c:pt>
                <c:pt idx="4">
                  <c:v>2014. év</c:v>
                </c:pt>
                <c:pt idx="5">
                  <c:v>2015. év</c:v>
                </c:pt>
              </c:strCache>
            </c:strRef>
          </c:cat>
          <c:val>
            <c:numRef>
              <c:f>adat!$B$16:$G$16</c:f>
              <c:numCache>
                <c:formatCode>#,##0</c:formatCode>
                <c:ptCount val="6"/>
                <c:pt idx="0">
                  <c:v>88163</c:v>
                </c:pt>
                <c:pt idx="1">
                  <c:v>79351</c:v>
                </c:pt>
                <c:pt idx="2">
                  <c:v>82202</c:v>
                </c:pt>
                <c:pt idx="3">
                  <c:v>72664</c:v>
                </c:pt>
                <c:pt idx="4">
                  <c:v>68729</c:v>
                </c:pt>
                <c:pt idx="5">
                  <c:v>70800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6"/>
        <c:axId val="355858632"/>
        <c:axId val="355861376"/>
      </c:barChart>
      <c:catAx>
        <c:axId val="35585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61376"/>
        <c:crosses val="autoZero"/>
        <c:auto val="1"/>
        <c:lblAlgn val="ctr"/>
        <c:lblOffset val="100"/>
        <c:noMultiLvlLbl val="0"/>
      </c:catAx>
      <c:valAx>
        <c:axId val="355861376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5858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Footer>&amp;BORFK RFI REO</c:oddFooter>
    </c:headerFooter>
    <c:pageMargins b="0.35433070866141736" l="0.31496062992125984" r="0.31496062992125984" t="0.35433070866141736" header="0.11811023622047245" footer="0.11811023622047245"/>
    <c:pageSetup paperSize="9"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9</xdr:row>
      <xdr:rowOff>152400</xdr:rowOff>
    </xdr:from>
    <xdr:to>
      <xdr:col>19</xdr:col>
      <xdr:colOff>9525</xdr:colOff>
      <xdr:row>12</xdr:row>
      <xdr:rowOff>123825</xdr:rowOff>
    </xdr:to>
    <xdr:sp macro="" textlink="">
      <xdr:nvSpPr>
        <xdr:cNvPr id="3" name="Lefelé nyílbuborék 2"/>
        <xdr:cNvSpPr/>
      </xdr:nvSpPr>
      <xdr:spPr>
        <a:xfrm>
          <a:off x="8458200" y="2181225"/>
          <a:ext cx="5486400" cy="457200"/>
        </a:xfrm>
        <a:prstGeom prst="downArrowCallou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u-HU" sz="1800" b="1">
              <a:solidFill>
                <a:srgbClr val="FF0000"/>
              </a:solidFill>
            </a:rPr>
            <a:t>Nem szabad törölni, mert innen hivatkozik a diagram!</a:t>
          </a:r>
        </a:p>
      </xdr:txBody>
    </xdr:sp>
    <xdr:clientData/>
  </xdr:twoCellAnchor>
  <xdr:twoCellAnchor>
    <xdr:from>
      <xdr:col>10</xdr:col>
      <xdr:colOff>38100</xdr:colOff>
      <xdr:row>21</xdr:row>
      <xdr:rowOff>28575</xdr:rowOff>
    </xdr:from>
    <xdr:to>
      <xdr:col>19</xdr:col>
      <xdr:colOff>57150</xdr:colOff>
      <xdr:row>24</xdr:row>
      <xdr:rowOff>47625</xdr:rowOff>
    </xdr:to>
    <xdr:sp macro="" textlink="">
      <xdr:nvSpPr>
        <xdr:cNvPr id="2" name="Szövegdoboz 1"/>
        <xdr:cNvSpPr txBox="1"/>
      </xdr:nvSpPr>
      <xdr:spPr>
        <a:xfrm>
          <a:off x="8486775" y="4076700"/>
          <a:ext cx="5505450" cy="828675"/>
        </a:xfrm>
        <a:prstGeom prst="rect">
          <a:avLst/>
        </a:prstGeom>
        <a:solidFill>
          <a:schemeClr val="lt1"/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 táblázatokba sorok és oszlopok beszúrása, törlése, illetve az A oszlop megnevezéseinek</a:t>
          </a:r>
          <a:r>
            <a:rPr lang="hu-HU" sz="16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módosítása</a:t>
          </a:r>
          <a:r>
            <a:rPr lang="hu-HU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tilos,</a:t>
          </a:r>
          <a:r>
            <a:rPr lang="hu-HU" sz="16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mert a diagramok forrásadataként funkcionál!</a:t>
          </a:r>
          <a:endParaRPr lang="hu-HU" sz="16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68312</xdr:colOff>
      <xdr:row>0</xdr:row>
      <xdr:rowOff>120266</xdr:rowOff>
    </xdr:from>
    <xdr:to>
      <xdr:col>18</xdr:col>
      <xdr:colOff>486834</xdr:colOff>
      <xdr:row>3</xdr:row>
      <xdr:rowOff>137584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454979" y="120266"/>
          <a:ext cx="10504438" cy="493568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400" b="1" i="0" u="none" strike="noStrike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Ez a munkalap a diagramokhoz szükséges technikai segédlet, nem képezi a melléklet részét, ezért nyomtatni nem kell! A táblázatok kitöltésével a diagramok automatikusan generálódnak</a:t>
          </a:r>
          <a:r>
            <a:rPr lang="hu-HU" sz="1600" b="1" i="0" u="none" strike="noStrike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4</xdr:row>
      <xdr:rowOff>9525</xdr:rowOff>
    </xdr:from>
    <xdr:to>
      <xdr:col>7</xdr:col>
      <xdr:colOff>485776</xdr:colOff>
      <xdr:row>18</xdr:row>
      <xdr:rowOff>104775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114301</xdr:colOff>
      <xdr:row>23</xdr:row>
      <xdr:rowOff>180974</xdr:rowOff>
    </xdr:from>
    <xdr:to>
      <xdr:col>7</xdr:col>
      <xdr:colOff>485775</xdr:colOff>
      <xdr:row>37</xdr:row>
      <xdr:rowOff>190499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142876</xdr:colOff>
      <xdr:row>4</xdr:row>
      <xdr:rowOff>19049</xdr:rowOff>
    </xdr:from>
    <xdr:to>
      <xdr:col>15</xdr:col>
      <xdr:colOff>457200</xdr:colOff>
      <xdr:row>18</xdr:row>
      <xdr:rowOff>95250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23</xdr:row>
      <xdr:rowOff>171449</xdr:rowOff>
    </xdr:from>
    <xdr:to>
      <xdr:col>15</xdr:col>
      <xdr:colOff>485775</xdr:colOff>
      <xdr:row>38</xdr:row>
      <xdr:rowOff>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114300</xdr:colOff>
      <xdr:row>42</xdr:row>
      <xdr:rowOff>171450</xdr:rowOff>
    </xdr:from>
    <xdr:to>
      <xdr:col>7</xdr:col>
      <xdr:colOff>485775</xdr:colOff>
      <xdr:row>57</xdr:row>
      <xdr:rowOff>114300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123826</xdr:colOff>
      <xdr:row>42</xdr:row>
      <xdr:rowOff>161925</xdr:rowOff>
    </xdr:from>
    <xdr:to>
      <xdr:col>15</xdr:col>
      <xdr:colOff>504826</xdr:colOff>
      <xdr:row>57</xdr:row>
      <xdr:rowOff>104774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</xdr:colOff>
      <xdr:row>62</xdr:row>
      <xdr:rowOff>161925</xdr:rowOff>
    </xdr:from>
    <xdr:to>
      <xdr:col>7</xdr:col>
      <xdr:colOff>466725</xdr:colOff>
      <xdr:row>77</xdr:row>
      <xdr:rowOff>66675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95250</xdr:colOff>
      <xdr:row>82</xdr:row>
      <xdr:rowOff>9525</xdr:rowOff>
    </xdr:from>
    <xdr:to>
      <xdr:col>7</xdr:col>
      <xdr:colOff>485775</xdr:colOff>
      <xdr:row>96</xdr:row>
      <xdr:rowOff>95249</xdr:rowOff>
    </xdr:to>
    <xdr:graphicFrame macro="">
      <xdr:nvGraphicFramePr>
        <xdr:cNvPr id="12" name="Diagra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142875</xdr:colOff>
      <xdr:row>82</xdr:row>
      <xdr:rowOff>9525</xdr:rowOff>
    </xdr:from>
    <xdr:to>
      <xdr:col>15</xdr:col>
      <xdr:colOff>495300</xdr:colOff>
      <xdr:row>96</xdr:row>
      <xdr:rowOff>95249</xdr:rowOff>
    </xdr:to>
    <xdr:graphicFrame macro="">
      <xdr:nvGraphicFramePr>
        <xdr:cNvPr id="13" name="Diagra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104775</xdr:colOff>
      <xdr:row>101</xdr:row>
      <xdr:rowOff>142875</xdr:rowOff>
    </xdr:from>
    <xdr:to>
      <xdr:col>7</xdr:col>
      <xdr:colOff>495300</xdr:colOff>
      <xdr:row>116</xdr:row>
      <xdr:rowOff>38099</xdr:rowOff>
    </xdr:to>
    <xdr:graphicFrame macro="">
      <xdr:nvGraphicFramePr>
        <xdr:cNvPr id="15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104775</xdr:colOff>
      <xdr:row>101</xdr:row>
      <xdr:rowOff>152400</xdr:rowOff>
    </xdr:from>
    <xdr:to>
      <xdr:col>15</xdr:col>
      <xdr:colOff>495300</xdr:colOff>
      <xdr:row>116</xdr:row>
      <xdr:rowOff>47624</xdr:rowOff>
    </xdr:to>
    <xdr:graphicFrame macro="">
      <xdr:nvGraphicFramePr>
        <xdr:cNvPr id="16" name="Diagra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114300</xdr:colOff>
      <xdr:row>4</xdr:row>
      <xdr:rowOff>0</xdr:rowOff>
    </xdr:from>
    <xdr:to>
      <xdr:col>23</xdr:col>
      <xdr:colOff>495300</xdr:colOff>
      <xdr:row>18</xdr:row>
      <xdr:rowOff>95250</xdr:rowOff>
    </xdr:to>
    <xdr:graphicFrame macro="">
      <xdr:nvGraphicFramePr>
        <xdr:cNvPr id="14" name="Diagra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133350</xdr:colOff>
      <xdr:row>3</xdr:row>
      <xdr:rowOff>190499</xdr:rowOff>
    </xdr:from>
    <xdr:to>
      <xdr:col>31</xdr:col>
      <xdr:colOff>514350</xdr:colOff>
      <xdr:row>18</xdr:row>
      <xdr:rowOff>85724</xdr:rowOff>
    </xdr:to>
    <xdr:graphicFrame macro="">
      <xdr:nvGraphicFramePr>
        <xdr:cNvPr id="18" name="Diagra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142875</xdr:colOff>
      <xdr:row>23</xdr:row>
      <xdr:rowOff>171450</xdr:rowOff>
    </xdr:from>
    <xdr:to>
      <xdr:col>23</xdr:col>
      <xdr:colOff>523875</xdr:colOff>
      <xdr:row>38</xdr:row>
      <xdr:rowOff>19050</xdr:rowOff>
    </xdr:to>
    <xdr:graphicFrame macro="">
      <xdr:nvGraphicFramePr>
        <xdr:cNvPr id="19" name="Diagra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104775</xdr:colOff>
      <xdr:row>23</xdr:row>
      <xdr:rowOff>161925</xdr:rowOff>
    </xdr:from>
    <xdr:to>
      <xdr:col>31</xdr:col>
      <xdr:colOff>485775</xdr:colOff>
      <xdr:row>38</xdr:row>
      <xdr:rowOff>28575</xdr:rowOff>
    </xdr:to>
    <xdr:graphicFrame macro="">
      <xdr:nvGraphicFramePr>
        <xdr:cNvPr id="20" name="Diagram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142875</xdr:colOff>
      <xdr:row>42</xdr:row>
      <xdr:rowOff>152400</xdr:rowOff>
    </xdr:from>
    <xdr:to>
      <xdr:col>23</xdr:col>
      <xdr:colOff>523875</xdr:colOff>
      <xdr:row>57</xdr:row>
      <xdr:rowOff>76200</xdr:rowOff>
    </xdr:to>
    <xdr:graphicFrame macro="">
      <xdr:nvGraphicFramePr>
        <xdr:cNvPr id="21" name="Diagram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24</xdr:col>
      <xdr:colOff>114300</xdr:colOff>
      <xdr:row>42</xdr:row>
      <xdr:rowOff>142875</xdr:rowOff>
    </xdr:from>
    <xdr:to>
      <xdr:col>31</xdr:col>
      <xdr:colOff>495300</xdr:colOff>
      <xdr:row>57</xdr:row>
      <xdr:rowOff>66675</xdr:rowOff>
    </xdr:to>
    <xdr:graphicFrame macro="">
      <xdr:nvGraphicFramePr>
        <xdr:cNvPr id="23" name="Diagram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114300</xdr:colOff>
      <xdr:row>62</xdr:row>
      <xdr:rowOff>161925</xdr:rowOff>
    </xdr:from>
    <xdr:to>
      <xdr:col>23</xdr:col>
      <xdr:colOff>495300</xdr:colOff>
      <xdr:row>77</xdr:row>
      <xdr:rowOff>85725</xdr:rowOff>
    </xdr:to>
    <xdr:graphicFrame macro="">
      <xdr:nvGraphicFramePr>
        <xdr:cNvPr id="24" name="Diagram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24</xdr:col>
      <xdr:colOff>123825</xdr:colOff>
      <xdr:row>62</xdr:row>
      <xdr:rowOff>171450</xdr:rowOff>
    </xdr:from>
    <xdr:to>
      <xdr:col>31</xdr:col>
      <xdr:colOff>504825</xdr:colOff>
      <xdr:row>77</xdr:row>
      <xdr:rowOff>95250</xdr:rowOff>
    </xdr:to>
    <xdr:graphicFrame macro="">
      <xdr:nvGraphicFramePr>
        <xdr:cNvPr id="25" name="Diagram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142875</xdr:colOff>
      <xdr:row>81</xdr:row>
      <xdr:rowOff>180975</xdr:rowOff>
    </xdr:from>
    <xdr:to>
      <xdr:col>23</xdr:col>
      <xdr:colOff>523875</xdr:colOff>
      <xdr:row>96</xdr:row>
      <xdr:rowOff>104775</xdr:rowOff>
    </xdr:to>
    <xdr:graphicFrame macro="">
      <xdr:nvGraphicFramePr>
        <xdr:cNvPr id="26" name="Diagram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32</xdr:col>
      <xdr:colOff>114300</xdr:colOff>
      <xdr:row>4</xdr:row>
      <xdr:rowOff>0</xdr:rowOff>
    </xdr:from>
    <xdr:to>
      <xdr:col>39</xdr:col>
      <xdr:colOff>495300</xdr:colOff>
      <xdr:row>18</xdr:row>
      <xdr:rowOff>95250</xdr:rowOff>
    </xdr:to>
    <xdr:graphicFrame macro="">
      <xdr:nvGraphicFramePr>
        <xdr:cNvPr id="27" name="Diagram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40</xdr:col>
      <xdr:colOff>114300</xdr:colOff>
      <xdr:row>3</xdr:row>
      <xdr:rowOff>180975</xdr:rowOff>
    </xdr:from>
    <xdr:to>
      <xdr:col>47</xdr:col>
      <xdr:colOff>495300</xdr:colOff>
      <xdr:row>18</xdr:row>
      <xdr:rowOff>85725</xdr:rowOff>
    </xdr:to>
    <xdr:graphicFrame macro="">
      <xdr:nvGraphicFramePr>
        <xdr:cNvPr id="28" name="Diagram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32</xdr:col>
      <xdr:colOff>123825</xdr:colOff>
      <xdr:row>23</xdr:row>
      <xdr:rowOff>161925</xdr:rowOff>
    </xdr:from>
    <xdr:to>
      <xdr:col>39</xdr:col>
      <xdr:colOff>504825</xdr:colOff>
      <xdr:row>38</xdr:row>
      <xdr:rowOff>28575</xdr:rowOff>
    </xdr:to>
    <xdr:graphicFrame macro="">
      <xdr:nvGraphicFramePr>
        <xdr:cNvPr id="31" name="Diagram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40</xdr:col>
      <xdr:colOff>123825</xdr:colOff>
      <xdr:row>23</xdr:row>
      <xdr:rowOff>161925</xdr:rowOff>
    </xdr:from>
    <xdr:to>
      <xdr:col>47</xdr:col>
      <xdr:colOff>504825</xdr:colOff>
      <xdr:row>38</xdr:row>
      <xdr:rowOff>28575</xdr:rowOff>
    </xdr:to>
    <xdr:graphicFrame macro="">
      <xdr:nvGraphicFramePr>
        <xdr:cNvPr id="33" name="Diagram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32</xdr:col>
      <xdr:colOff>161925</xdr:colOff>
      <xdr:row>62</xdr:row>
      <xdr:rowOff>47625</xdr:rowOff>
    </xdr:from>
    <xdr:to>
      <xdr:col>39</xdr:col>
      <xdr:colOff>552450</xdr:colOff>
      <xdr:row>77</xdr:row>
      <xdr:rowOff>104775</xdr:rowOff>
    </xdr:to>
    <xdr:graphicFrame macro="">
      <xdr:nvGraphicFramePr>
        <xdr:cNvPr id="36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32</xdr:col>
      <xdr:colOff>133350</xdr:colOff>
      <xdr:row>42</xdr:row>
      <xdr:rowOff>133350</xdr:rowOff>
    </xdr:from>
    <xdr:to>
      <xdr:col>39</xdr:col>
      <xdr:colOff>514350</xdr:colOff>
      <xdr:row>57</xdr:row>
      <xdr:rowOff>76200</xdr:rowOff>
    </xdr:to>
    <xdr:graphicFrame macro="">
      <xdr:nvGraphicFramePr>
        <xdr:cNvPr id="37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40</xdr:col>
      <xdr:colOff>123825</xdr:colOff>
      <xdr:row>42</xdr:row>
      <xdr:rowOff>142875</xdr:rowOff>
    </xdr:from>
    <xdr:to>
      <xdr:col>47</xdr:col>
      <xdr:colOff>504825</xdr:colOff>
      <xdr:row>57</xdr:row>
      <xdr:rowOff>85725</xdr:rowOff>
    </xdr:to>
    <xdr:graphicFrame macro="">
      <xdr:nvGraphicFramePr>
        <xdr:cNvPr id="38" name="Diagram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24</xdr:col>
      <xdr:colOff>114300</xdr:colOff>
      <xdr:row>81</xdr:row>
      <xdr:rowOff>180975</xdr:rowOff>
    </xdr:from>
    <xdr:to>
      <xdr:col>31</xdr:col>
      <xdr:colOff>495300</xdr:colOff>
      <xdr:row>96</xdr:row>
      <xdr:rowOff>104775</xdr:rowOff>
    </xdr:to>
    <xdr:graphicFrame macro="">
      <xdr:nvGraphicFramePr>
        <xdr:cNvPr id="39" name="Diagram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view="pageBreakPreview" zoomScaleNormal="100" zoomScaleSheetLayoutView="100" workbookViewId="0">
      <selection activeCell="A7" sqref="A7"/>
    </sheetView>
  </sheetViews>
  <sheetFormatPr defaultRowHeight="15" x14ac:dyDescent="0.25"/>
  <cols>
    <col min="1" max="1" width="50.85546875" style="1" customWidth="1"/>
    <col min="2" max="7" width="7.5703125" style="13" customWidth="1"/>
    <col min="8" max="8" width="11.85546875" style="13" customWidth="1"/>
    <col min="9" max="9" width="10.7109375" style="13" customWidth="1"/>
    <col min="10" max="16384" width="9.140625" style="4"/>
  </cols>
  <sheetData>
    <row r="1" spans="1:19" ht="12.75" customHeight="1" x14ac:dyDescent="0.2">
      <c r="A1" s="23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12.75" customHeight="1" x14ac:dyDescent="0.2">
      <c r="A2" s="2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2.75" customHeight="1" x14ac:dyDescent="0.2">
      <c r="A3" s="12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2.75" customHeight="1" x14ac:dyDescent="0.2">
      <c r="A4" s="3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12.75" customHeight="1" x14ac:dyDescent="0.2">
      <c r="A5" s="3" t="s">
        <v>65</v>
      </c>
      <c r="B5" s="2"/>
      <c r="C5" s="2"/>
      <c r="D5" s="2"/>
      <c r="E5" s="2"/>
      <c r="F5" s="2"/>
      <c r="G5" s="2"/>
      <c r="H5" s="2"/>
      <c r="I5" s="2"/>
      <c r="J5" s="12"/>
      <c r="K5" s="66" t="s">
        <v>53</v>
      </c>
      <c r="L5" s="66"/>
      <c r="M5" s="66"/>
      <c r="N5" s="66"/>
      <c r="O5" s="66"/>
      <c r="P5" s="66"/>
      <c r="Q5" s="66"/>
      <c r="R5" s="66"/>
      <c r="S5" s="66"/>
    </row>
    <row r="6" spans="1:19" ht="38.25" x14ac:dyDescent="0.2">
      <c r="A6" s="23" t="s">
        <v>64</v>
      </c>
      <c r="B6" s="7" t="s">
        <v>39</v>
      </c>
      <c r="C6" s="7" t="s">
        <v>17</v>
      </c>
      <c r="D6" s="7" t="s">
        <v>18</v>
      </c>
      <c r="E6" s="7" t="s">
        <v>19</v>
      </c>
      <c r="F6" s="7" t="s">
        <v>20</v>
      </c>
      <c r="G6" s="7" t="s">
        <v>21</v>
      </c>
      <c r="H6" s="39" t="s">
        <v>22</v>
      </c>
      <c r="I6" s="40" t="s">
        <v>23</v>
      </c>
      <c r="J6" s="12"/>
      <c r="K6" s="66"/>
      <c r="L6" s="66"/>
      <c r="M6" s="66"/>
      <c r="N6" s="66"/>
      <c r="O6" s="66"/>
      <c r="P6" s="66"/>
      <c r="Q6" s="66"/>
      <c r="R6" s="66"/>
      <c r="S6" s="66"/>
    </row>
    <row r="7" spans="1:19" ht="30.75" customHeight="1" x14ac:dyDescent="0.2">
      <c r="A7" s="8" t="s">
        <v>57</v>
      </c>
      <c r="B7" s="16">
        <v>41</v>
      </c>
      <c r="C7" s="16">
        <v>38</v>
      </c>
      <c r="D7" s="16">
        <v>33</v>
      </c>
      <c r="E7" s="16">
        <v>33</v>
      </c>
      <c r="F7" s="17">
        <v>72</v>
      </c>
      <c r="G7" s="17">
        <v>190</v>
      </c>
      <c r="H7" s="41">
        <f t="shared" ref="H7:H17" si="0">G7-F7</f>
        <v>118</v>
      </c>
      <c r="I7" s="42">
        <f>IF(F7=0,"",(G7/F7)-1)</f>
        <v>1.6388888888888888</v>
      </c>
      <c r="J7" s="12"/>
      <c r="K7" s="67" t="s">
        <v>54</v>
      </c>
      <c r="L7" s="67"/>
      <c r="M7" s="67"/>
      <c r="N7" s="67"/>
      <c r="O7" s="67"/>
      <c r="P7" s="67"/>
      <c r="Q7" s="67"/>
      <c r="R7" s="67"/>
      <c r="S7" s="67"/>
    </row>
    <row r="8" spans="1:19" ht="14.25" customHeight="1" x14ac:dyDescent="0.2">
      <c r="A8" s="8" t="s">
        <v>58</v>
      </c>
      <c r="B8" s="16">
        <v>248</v>
      </c>
      <c r="C8" s="16">
        <v>219</v>
      </c>
      <c r="D8" s="16">
        <v>168</v>
      </c>
      <c r="E8" s="16">
        <v>230</v>
      </c>
      <c r="F8" s="17">
        <v>253</v>
      </c>
      <c r="G8" s="17">
        <v>334</v>
      </c>
      <c r="H8" s="41">
        <f t="shared" si="0"/>
        <v>81</v>
      </c>
      <c r="I8" s="42">
        <f t="shared" ref="I8:I17" si="1">IF(F8=0,"",(G8/F8)-1)</f>
        <v>0.32015810276679835</v>
      </c>
      <c r="J8" s="12"/>
      <c r="L8" s="44"/>
      <c r="M8" s="44"/>
      <c r="N8" s="44"/>
      <c r="O8" s="44"/>
      <c r="P8" s="44"/>
      <c r="Q8" s="44"/>
      <c r="R8" s="44"/>
      <c r="S8" s="44"/>
    </row>
    <row r="9" spans="1:19" ht="12.75" x14ac:dyDescent="0.2">
      <c r="A9" s="8" t="s">
        <v>0</v>
      </c>
      <c r="B9" s="58">
        <v>66</v>
      </c>
      <c r="C9" s="58">
        <v>71</v>
      </c>
      <c r="D9" s="58">
        <v>136</v>
      </c>
      <c r="E9" s="58">
        <v>121</v>
      </c>
      <c r="F9" s="59">
        <v>138</v>
      </c>
      <c r="G9" s="59">
        <v>106</v>
      </c>
      <c r="H9" s="41">
        <f t="shared" si="0"/>
        <v>-32</v>
      </c>
      <c r="I9" s="42">
        <f t="shared" si="1"/>
        <v>-0.23188405797101452</v>
      </c>
      <c r="J9" s="12"/>
    </row>
    <row r="10" spans="1:19" ht="12.75" x14ac:dyDescent="0.2">
      <c r="A10" s="8" t="s">
        <v>15</v>
      </c>
      <c r="B10" s="56">
        <v>103</v>
      </c>
      <c r="C10" s="56">
        <v>121</v>
      </c>
      <c r="D10" s="56">
        <v>121</v>
      </c>
      <c r="E10" s="56">
        <v>176</v>
      </c>
      <c r="F10" s="57">
        <v>454</v>
      </c>
      <c r="G10" s="57">
        <v>496</v>
      </c>
      <c r="H10" s="41">
        <f t="shared" si="0"/>
        <v>42</v>
      </c>
      <c r="I10" s="42">
        <f t="shared" si="1"/>
        <v>9.2511013215859084E-2</v>
      </c>
      <c r="J10" s="12"/>
      <c r="K10" s="12"/>
    </row>
    <row r="11" spans="1:19" ht="12.75" x14ac:dyDescent="0.2">
      <c r="A11" s="8" t="s">
        <v>1</v>
      </c>
      <c r="B11" s="54">
        <v>2667</v>
      </c>
      <c r="C11" s="54">
        <v>2059</v>
      </c>
      <c r="D11" s="54">
        <v>808</v>
      </c>
      <c r="E11" s="54">
        <v>511</v>
      </c>
      <c r="F11" s="55">
        <v>823</v>
      </c>
      <c r="G11" s="55">
        <v>1099</v>
      </c>
      <c r="H11" s="41">
        <f t="shared" si="0"/>
        <v>276</v>
      </c>
      <c r="I11" s="42">
        <f t="shared" si="1"/>
        <v>0.3353584447144593</v>
      </c>
      <c r="J11" s="12"/>
      <c r="K11" s="12"/>
    </row>
    <row r="12" spans="1:19" ht="12.75" x14ac:dyDescent="0.2">
      <c r="A12" s="8" t="s">
        <v>2</v>
      </c>
      <c r="B12" s="54">
        <v>147</v>
      </c>
      <c r="C12" s="54">
        <v>140</v>
      </c>
      <c r="D12" s="54">
        <v>88</v>
      </c>
      <c r="E12" s="54">
        <v>153</v>
      </c>
      <c r="F12" s="55">
        <v>154</v>
      </c>
      <c r="G12" s="55">
        <v>178</v>
      </c>
      <c r="H12" s="41">
        <f t="shared" si="0"/>
        <v>24</v>
      </c>
      <c r="I12" s="42">
        <f t="shared" si="1"/>
        <v>0.1558441558441559</v>
      </c>
      <c r="J12" s="12"/>
      <c r="K12" s="12"/>
    </row>
    <row r="13" spans="1:19" ht="13.5" thickBot="1" x14ac:dyDescent="0.25">
      <c r="A13" s="8" t="s">
        <v>9</v>
      </c>
      <c r="B13" s="53">
        <v>2162</v>
      </c>
      <c r="C13" s="53">
        <v>2340</v>
      </c>
      <c r="D13" s="53">
        <v>1672</v>
      </c>
      <c r="E13" s="53">
        <v>2089</v>
      </c>
      <c r="F13" s="53">
        <v>2423</v>
      </c>
      <c r="G13" s="52">
        <v>2527</v>
      </c>
      <c r="H13" s="41">
        <f t="shared" si="0"/>
        <v>104</v>
      </c>
      <c r="I13" s="42">
        <f t="shared" si="1"/>
        <v>4.2921997523730937E-2</v>
      </c>
      <c r="J13" s="12"/>
      <c r="K13" s="12"/>
    </row>
    <row r="14" spans="1:19" ht="12.75" x14ac:dyDescent="0.2">
      <c r="A14" s="8" t="s">
        <v>16</v>
      </c>
      <c r="B14" s="50">
        <v>401</v>
      </c>
      <c r="C14" s="50">
        <v>220</v>
      </c>
      <c r="D14" s="50">
        <v>88</v>
      </c>
      <c r="E14" s="50">
        <v>88</v>
      </c>
      <c r="F14" s="51">
        <v>202</v>
      </c>
      <c r="G14" s="51">
        <v>233</v>
      </c>
      <c r="H14" s="41">
        <f t="shared" si="0"/>
        <v>31</v>
      </c>
      <c r="I14" s="42">
        <f t="shared" si="1"/>
        <v>0.15346534653465338</v>
      </c>
      <c r="J14" s="12"/>
      <c r="K14" s="28"/>
      <c r="L14" s="29"/>
      <c r="M14" s="30"/>
      <c r="N14" s="30"/>
      <c r="O14" s="30"/>
      <c r="P14" s="30"/>
      <c r="Q14" s="30"/>
      <c r="R14" s="30"/>
      <c r="S14" s="31"/>
    </row>
    <row r="15" spans="1:19" ht="12.75" x14ac:dyDescent="0.2">
      <c r="A15" s="8" t="s">
        <v>10</v>
      </c>
      <c r="B15" s="49">
        <v>6903</v>
      </c>
      <c r="C15" s="49">
        <v>6795</v>
      </c>
      <c r="D15" s="49">
        <v>7414</v>
      </c>
      <c r="E15" s="49">
        <v>7397</v>
      </c>
      <c r="F15" s="49">
        <v>7951</v>
      </c>
      <c r="G15" s="49">
        <v>8303</v>
      </c>
      <c r="H15" s="41">
        <f t="shared" si="0"/>
        <v>352</v>
      </c>
      <c r="I15" s="42">
        <f t="shared" si="1"/>
        <v>4.4271160860269054E-2</v>
      </c>
      <c r="J15" s="12"/>
      <c r="K15" s="32"/>
      <c r="L15" s="25"/>
      <c r="M15" s="26"/>
      <c r="N15" s="26"/>
      <c r="O15" s="26"/>
      <c r="P15" s="26"/>
      <c r="Q15" s="26"/>
      <c r="R15" s="26"/>
      <c r="S15" s="33"/>
    </row>
    <row r="16" spans="1:19" x14ac:dyDescent="0.25">
      <c r="A16" s="8" t="s">
        <v>11</v>
      </c>
      <c r="B16" s="49">
        <v>88163</v>
      </c>
      <c r="C16" s="49">
        <v>79351</v>
      </c>
      <c r="D16" s="49">
        <v>82202</v>
      </c>
      <c r="E16" s="49">
        <v>72664</v>
      </c>
      <c r="F16" s="49">
        <v>68729</v>
      </c>
      <c r="G16" s="49">
        <v>70800</v>
      </c>
      <c r="H16" s="41">
        <f t="shared" si="0"/>
        <v>2071</v>
      </c>
      <c r="I16" s="42">
        <f t="shared" si="1"/>
        <v>3.0132840576758024E-2</v>
      </c>
      <c r="J16" s="12"/>
      <c r="K16" s="32"/>
      <c r="L16" s="25"/>
      <c r="M16" s="27"/>
      <c r="N16" s="27" t="s">
        <v>39</v>
      </c>
      <c r="O16" s="27" t="s">
        <v>17</v>
      </c>
      <c r="P16" s="27" t="s">
        <v>18</v>
      </c>
      <c r="Q16" s="27" t="s">
        <v>19</v>
      </c>
      <c r="R16" s="27" t="s">
        <v>20</v>
      </c>
      <c r="S16" s="34" t="s">
        <v>21</v>
      </c>
    </row>
    <row r="17" spans="1:19" x14ac:dyDescent="0.25">
      <c r="A17" s="8" t="s">
        <v>3</v>
      </c>
      <c r="B17" s="63" t="s">
        <v>62</v>
      </c>
      <c r="C17" s="63" t="s">
        <v>62</v>
      </c>
      <c r="D17" s="47">
        <v>534</v>
      </c>
      <c r="E17" s="47">
        <v>386</v>
      </c>
      <c r="F17" s="48">
        <v>304</v>
      </c>
      <c r="G17" s="48">
        <v>258</v>
      </c>
      <c r="H17" s="41">
        <f t="shared" si="0"/>
        <v>-46</v>
      </c>
      <c r="I17" s="42">
        <f t="shared" si="1"/>
        <v>-0.15131578947368418</v>
      </c>
      <c r="J17" s="12"/>
      <c r="K17" s="32"/>
      <c r="L17" s="25"/>
      <c r="M17" s="27" t="s">
        <v>61</v>
      </c>
      <c r="N17" s="43">
        <f>IF(B23=0,"",B31/B23)</f>
        <v>0.16981132075471697</v>
      </c>
      <c r="O17" s="43">
        <f t="shared" ref="O17:S17" si="2">IF(C23=0,"",C31/C23)</f>
        <v>0.21333333333333335</v>
      </c>
      <c r="P17" s="43">
        <f t="shared" si="2"/>
        <v>0.15873015873015872</v>
      </c>
      <c r="Q17" s="43">
        <f t="shared" si="2"/>
        <v>0.12962962962962962</v>
      </c>
      <c r="R17" s="43">
        <f t="shared" si="2"/>
        <v>6.4516129032258063E-2</v>
      </c>
      <c r="S17" s="43">
        <f t="shared" si="2"/>
        <v>9.375E-2</v>
      </c>
    </row>
    <row r="18" spans="1:19" ht="12.75" x14ac:dyDescent="0.2">
      <c r="A18" s="8" t="s">
        <v>12</v>
      </c>
      <c r="B18" s="64" t="s">
        <v>62</v>
      </c>
      <c r="C18" s="64" t="s">
        <v>62</v>
      </c>
      <c r="D18" s="46">
        <v>29.47</v>
      </c>
      <c r="E18" s="46">
        <v>25.81</v>
      </c>
      <c r="F18" s="45">
        <v>29.28</v>
      </c>
      <c r="G18" s="61">
        <v>30.16</v>
      </c>
      <c r="H18" s="60">
        <f>G18-F18</f>
        <v>0.87999999999999901</v>
      </c>
      <c r="I18" s="62">
        <v>0.88</v>
      </c>
      <c r="J18" s="12"/>
      <c r="K18" s="32"/>
      <c r="L18" s="25"/>
      <c r="M18" s="26"/>
      <c r="N18" s="26"/>
      <c r="O18" s="26"/>
      <c r="P18" s="26"/>
      <c r="Q18" s="26"/>
      <c r="R18" s="26"/>
      <c r="S18" s="33"/>
    </row>
    <row r="19" spans="1:19" ht="13.5" thickBot="1" x14ac:dyDescent="0.25">
      <c r="A19" s="9"/>
      <c r="B19" s="2"/>
      <c r="C19" s="2"/>
      <c r="D19" s="2"/>
      <c r="E19" s="2"/>
      <c r="F19" s="2"/>
      <c r="G19" s="2"/>
      <c r="H19" s="2"/>
      <c r="I19" s="2"/>
      <c r="J19" s="12"/>
      <c r="K19" s="35"/>
      <c r="L19" s="36"/>
      <c r="M19" s="37"/>
      <c r="N19" s="37"/>
      <c r="O19" s="37"/>
      <c r="P19" s="37"/>
      <c r="Q19" s="37"/>
      <c r="R19" s="37"/>
      <c r="S19" s="38"/>
    </row>
    <row r="20" spans="1:19" ht="12.75" x14ac:dyDescent="0.2">
      <c r="A20" s="3" t="s">
        <v>13</v>
      </c>
      <c r="B20" s="2"/>
      <c r="C20" s="2"/>
      <c r="D20" s="2"/>
      <c r="E20" s="2"/>
      <c r="F20" s="2"/>
      <c r="G20" s="2"/>
      <c r="H20" s="2"/>
      <c r="I20" s="2"/>
      <c r="J20" s="12"/>
      <c r="K20" s="12"/>
    </row>
    <row r="21" spans="1:19" ht="12.75" x14ac:dyDescent="0.2">
      <c r="A21" s="5"/>
      <c r="B21" s="2"/>
      <c r="C21" s="2"/>
      <c r="D21" s="2"/>
      <c r="E21" s="2"/>
      <c r="F21" s="2"/>
      <c r="G21" s="2"/>
      <c r="H21" s="2"/>
      <c r="I21" s="2"/>
      <c r="J21" s="12"/>
      <c r="K21" s="12"/>
    </row>
    <row r="22" spans="1:19" ht="38.25" x14ac:dyDescent="0.2">
      <c r="A22" s="6"/>
      <c r="B22" s="7" t="s">
        <v>39</v>
      </c>
      <c r="C22" s="7" t="s">
        <v>17</v>
      </c>
      <c r="D22" s="7" t="s">
        <v>18</v>
      </c>
      <c r="E22" s="7" t="s">
        <v>19</v>
      </c>
      <c r="F22" s="7" t="s">
        <v>20</v>
      </c>
      <c r="G22" s="7" t="s">
        <v>21</v>
      </c>
      <c r="H22" s="39" t="s">
        <v>22</v>
      </c>
      <c r="I22" s="40" t="s">
        <v>23</v>
      </c>
      <c r="J22" s="12"/>
      <c r="K22" s="12"/>
    </row>
    <row r="23" spans="1:19" ht="12.75" x14ac:dyDescent="0.2">
      <c r="A23" s="8" t="s">
        <v>4</v>
      </c>
      <c r="B23" s="53">
        <v>53</v>
      </c>
      <c r="C23" s="53">
        <v>75</v>
      </c>
      <c r="D23" s="53">
        <v>63</v>
      </c>
      <c r="E23" s="53">
        <v>54</v>
      </c>
      <c r="F23" s="53">
        <v>62</v>
      </c>
      <c r="G23" s="53">
        <v>64</v>
      </c>
      <c r="H23" s="41">
        <f>G23-F23</f>
        <v>2</v>
      </c>
      <c r="I23" s="42">
        <f>IF(F23=0,"",(G23/F23)-1)</f>
        <v>3.2258064516129004E-2</v>
      </c>
      <c r="J23" s="12"/>
      <c r="K23" s="12"/>
    </row>
    <row r="24" spans="1:19" ht="12.75" x14ac:dyDescent="0.2">
      <c r="A24" s="10" t="s">
        <v>24</v>
      </c>
      <c r="B24" s="53">
        <v>4</v>
      </c>
      <c r="C24" s="53">
        <v>4</v>
      </c>
      <c r="D24" s="53">
        <v>1</v>
      </c>
      <c r="E24" s="53">
        <v>1</v>
      </c>
      <c r="F24" s="53">
        <v>2</v>
      </c>
      <c r="G24" s="53">
        <v>2</v>
      </c>
      <c r="H24" s="41">
        <f t="shared" ref="H24:H30" si="3">G24-F24</f>
        <v>0</v>
      </c>
      <c r="I24" s="42">
        <f t="shared" ref="I24:I31" si="4">IF(F24=0,"",(G24/F24)-1)</f>
        <v>0</v>
      </c>
      <c r="J24" s="12"/>
      <c r="K24" s="12"/>
    </row>
    <row r="25" spans="1:19" ht="12.75" x14ac:dyDescent="0.2">
      <c r="A25" s="10" t="s">
        <v>25</v>
      </c>
      <c r="B25" s="53">
        <v>15</v>
      </c>
      <c r="C25" s="53">
        <v>21</v>
      </c>
      <c r="D25" s="53">
        <v>17</v>
      </c>
      <c r="E25" s="53">
        <v>14</v>
      </c>
      <c r="F25" s="53">
        <v>25</v>
      </c>
      <c r="G25" s="53">
        <v>15</v>
      </c>
      <c r="H25" s="41">
        <f t="shared" si="3"/>
        <v>-10</v>
      </c>
      <c r="I25" s="42">
        <f t="shared" si="4"/>
        <v>-0.4</v>
      </c>
      <c r="J25" s="12"/>
      <c r="K25" s="12"/>
    </row>
    <row r="26" spans="1:19" ht="12.75" x14ac:dyDescent="0.2">
      <c r="A26" s="10" t="s">
        <v>26</v>
      </c>
      <c r="B26" s="53">
        <v>34</v>
      </c>
      <c r="C26" s="53">
        <v>50</v>
      </c>
      <c r="D26" s="53">
        <v>45</v>
      </c>
      <c r="E26" s="53">
        <v>39</v>
      </c>
      <c r="F26" s="53">
        <v>35</v>
      </c>
      <c r="G26" s="53">
        <v>47</v>
      </c>
      <c r="H26" s="41">
        <f t="shared" si="3"/>
        <v>12</v>
      </c>
      <c r="I26" s="42">
        <f t="shared" si="4"/>
        <v>0.34285714285714275</v>
      </c>
      <c r="J26" s="12"/>
      <c r="K26" s="12"/>
    </row>
    <row r="27" spans="1:19" ht="12.75" customHeight="1" x14ac:dyDescent="0.2">
      <c r="A27" s="8" t="s">
        <v>5</v>
      </c>
      <c r="B27" s="53">
        <v>69</v>
      </c>
      <c r="C27" s="53">
        <v>100</v>
      </c>
      <c r="D27" s="53">
        <v>80</v>
      </c>
      <c r="E27" s="53">
        <v>72</v>
      </c>
      <c r="F27" s="53">
        <v>78</v>
      </c>
      <c r="G27" s="53">
        <v>99</v>
      </c>
      <c r="H27" s="41">
        <f t="shared" si="3"/>
        <v>21</v>
      </c>
      <c r="I27" s="42">
        <f t="shared" si="4"/>
        <v>0.26923076923076916</v>
      </c>
      <c r="J27" s="12"/>
      <c r="K27" s="66" t="s">
        <v>55</v>
      </c>
      <c r="L27" s="66"/>
      <c r="M27" s="66"/>
      <c r="N27" s="66"/>
      <c r="O27" s="66"/>
      <c r="P27" s="66"/>
      <c r="Q27" s="66"/>
      <c r="R27" s="66"/>
      <c r="S27" s="66"/>
    </row>
    <row r="28" spans="1:19" ht="12.75" customHeight="1" x14ac:dyDescent="0.2">
      <c r="A28" s="10" t="s">
        <v>27</v>
      </c>
      <c r="B28" s="53">
        <v>4</v>
      </c>
      <c r="C28" s="53">
        <v>4</v>
      </c>
      <c r="D28" s="53">
        <v>2</v>
      </c>
      <c r="E28" s="53">
        <v>1</v>
      </c>
      <c r="F28" s="53">
        <v>2</v>
      </c>
      <c r="G28" s="53">
        <v>2</v>
      </c>
      <c r="H28" s="41">
        <f t="shared" si="3"/>
        <v>0</v>
      </c>
      <c r="I28" s="42">
        <f t="shared" si="4"/>
        <v>0</v>
      </c>
      <c r="J28" s="12"/>
      <c r="K28" s="66"/>
      <c r="L28" s="66"/>
      <c r="M28" s="66"/>
      <c r="N28" s="66"/>
      <c r="O28" s="66"/>
      <c r="P28" s="66"/>
      <c r="Q28" s="66"/>
      <c r="R28" s="66"/>
      <c r="S28" s="66"/>
    </row>
    <row r="29" spans="1:19" ht="12.75" x14ac:dyDescent="0.2">
      <c r="A29" s="10" t="s">
        <v>28</v>
      </c>
      <c r="B29" s="53">
        <v>16</v>
      </c>
      <c r="C29" s="53">
        <v>25</v>
      </c>
      <c r="D29" s="53">
        <v>20</v>
      </c>
      <c r="E29" s="53">
        <v>16</v>
      </c>
      <c r="F29" s="53">
        <v>26</v>
      </c>
      <c r="G29" s="53">
        <v>16</v>
      </c>
      <c r="H29" s="41">
        <f t="shared" si="3"/>
        <v>-10</v>
      </c>
      <c r="I29" s="42">
        <f t="shared" si="4"/>
        <v>-0.38461538461538458</v>
      </c>
      <c r="J29" s="12"/>
      <c r="K29" s="66"/>
      <c r="L29" s="66"/>
      <c r="M29" s="66"/>
      <c r="N29" s="66"/>
      <c r="O29" s="66"/>
      <c r="P29" s="66"/>
      <c r="Q29" s="66"/>
      <c r="R29" s="66"/>
      <c r="S29" s="66"/>
    </row>
    <row r="30" spans="1:19" ht="12.75" x14ac:dyDescent="0.2">
      <c r="A30" s="10" t="s">
        <v>29</v>
      </c>
      <c r="B30" s="53">
        <v>49</v>
      </c>
      <c r="C30" s="53">
        <v>71</v>
      </c>
      <c r="D30" s="53">
        <v>58</v>
      </c>
      <c r="E30" s="53">
        <v>55</v>
      </c>
      <c r="F30" s="53">
        <v>50</v>
      </c>
      <c r="G30" s="53">
        <v>81</v>
      </c>
      <c r="H30" s="41">
        <f t="shared" si="3"/>
        <v>31</v>
      </c>
      <c r="I30" s="42">
        <f t="shared" si="4"/>
        <v>0.62000000000000011</v>
      </c>
      <c r="J30" s="12"/>
    </row>
    <row r="31" spans="1:19" ht="12.75" x14ac:dyDescent="0.2">
      <c r="A31" s="8" t="s">
        <v>6</v>
      </c>
      <c r="B31" s="53">
        <v>9</v>
      </c>
      <c r="C31" s="53">
        <v>16</v>
      </c>
      <c r="D31" s="53">
        <v>10</v>
      </c>
      <c r="E31" s="53">
        <v>7</v>
      </c>
      <c r="F31" s="53">
        <v>4</v>
      </c>
      <c r="G31" s="53">
        <v>6</v>
      </c>
      <c r="H31" s="41">
        <v>2</v>
      </c>
      <c r="I31" s="42">
        <f t="shared" si="4"/>
        <v>0.5</v>
      </c>
      <c r="J31" s="12"/>
    </row>
    <row r="32" spans="1:19" ht="12.75" x14ac:dyDescent="0.2">
      <c r="A32" s="9"/>
      <c r="B32" s="2"/>
      <c r="C32" s="2"/>
      <c r="D32" s="2"/>
      <c r="E32" s="2"/>
      <c r="F32" s="2"/>
      <c r="G32" s="2"/>
      <c r="H32" s="2"/>
      <c r="I32" s="2"/>
      <c r="J32" s="12"/>
    </row>
    <row r="33" spans="1:11" ht="12.75" x14ac:dyDescent="0.2">
      <c r="A33" s="9"/>
      <c r="B33" s="2"/>
      <c r="C33" s="2"/>
      <c r="D33" s="2"/>
      <c r="E33" s="2"/>
      <c r="F33" s="2"/>
      <c r="G33" s="2"/>
      <c r="H33" s="2"/>
      <c r="I33" s="2"/>
      <c r="J33" s="12"/>
      <c r="K33" s="12"/>
    </row>
    <row r="34" spans="1:11" ht="12.75" x14ac:dyDescent="0.2">
      <c r="A34" s="68" t="s">
        <v>14</v>
      </c>
      <c r="B34" s="68"/>
      <c r="C34" s="68"/>
      <c r="D34" s="68"/>
      <c r="E34" s="68"/>
      <c r="F34" s="68"/>
      <c r="G34" s="68"/>
      <c r="H34" s="68"/>
      <c r="I34" s="68"/>
      <c r="J34" s="12"/>
      <c r="K34" s="12"/>
    </row>
    <row r="35" spans="1:11" ht="12.75" x14ac:dyDescent="0.2">
      <c r="A35" s="9"/>
      <c r="B35" s="11"/>
      <c r="C35" s="11"/>
      <c r="D35" s="2"/>
      <c r="E35" s="2"/>
      <c r="F35" s="2"/>
      <c r="G35" s="2"/>
      <c r="H35" s="2"/>
      <c r="I35" s="2"/>
      <c r="J35" s="12"/>
      <c r="K35" s="12"/>
    </row>
    <row r="36" spans="1:11" ht="38.25" x14ac:dyDescent="0.2">
      <c r="A36" s="6"/>
      <c r="B36" s="7" t="s">
        <v>39</v>
      </c>
      <c r="C36" s="7" t="s">
        <v>17</v>
      </c>
      <c r="D36" s="7" t="s">
        <v>18</v>
      </c>
      <c r="E36" s="7" t="s">
        <v>19</v>
      </c>
      <c r="F36" s="7" t="s">
        <v>20</v>
      </c>
      <c r="G36" s="7" t="s">
        <v>21</v>
      </c>
      <c r="H36" s="39" t="s">
        <v>22</v>
      </c>
      <c r="I36" s="40" t="s">
        <v>23</v>
      </c>
      <c r="J36" s="12"/>
      <c r="K36" s="12"/>
    </row>
    <row r="37" spans="1:11" ht="25.5" x14ac:dyDescent="0.2">
      <c r="A37" s="14" t="s">
        <v>56</v>
      </c>
      <c r="B37" s="18"/>
      <c r="C37" s="18"/>
      <c r="D37" s="18"/>
      <c r="E37" s="18"/>
      <c r="F37" s="18"/>
      <c r="G37" s="18"/>
      <c r="H37" s="41">
        <f>G37-F37</f>
        <v>0</v>
      </c>
      <c r="I37" s="42" t="str">
        <f>IF(F37=0,"",(G37/F37)-1)</f>
        <v/>
      </c>
      <c r="J37" s="12"/>
      <c r="K37" s="12"/>
    </row>
    <row r="38" spans="1:11" ht="12.75" x14ac:dyDescent="0.2">
      <c r="A38" s="15" t="s">
        <v>30</v>
      </c>
      <c r="B38" s="18"/>
      <c r="C38" s="18"/>
      <c r="D38" s="18"/>
      <c r="E38" s="18"/>
      <c r="F38" s="18"/>
      <c r="G38" s="18"/>
      <c r="H38" s="41">
        <f t="shared" ref="H38:H46" si="5">G38-F38</f>
        <v>0</v>
      </c>
      <c r="I38" s="42" t="str">
        <f t="shared" ref="I38:I46" si="6">IF(F38=0,"",(G38/F38)-1)</f>
        <v/>
      </c>
      <c r="J38" s="12"/>
      <c r="K38" s="12"/>
    </row>
    <row r="39" spans="1:11" ht="12.75" x14ac:dyDescent="0.2">
      <c r="A39" s="15" t="s">
        <v>31</v>
      </c>
      <c r="B39" s="18"/>
      <c r="C39" s="18"/>
      <c r="D39" s="18"/>
      <c r="E39" s="18"/>
      <c r="F39" s="18"/>
      <c r="G39" s="18"/>
      <c r="H39" s="41">
        <f t="shared" si="5"/>
        <v>0</v>
      </c>
      <c r="I39" s="42" t="str">
        <f t="shared" si="6"/>
        <v/>
      </c>
      <c r="J39" s="12"/>
      <c r="K39" s="12"/>
    </row>
    <row r="40" spans="1:11" ht="12.75" x14ac:dyDescent="0.2">
      <c r="A40" s="15" t="s">
        <v>32</v>
      </c>
      <c r="B40" s="18"/>
      <c r="C40" s="18"/>
      <c r="D40" s="18"/>
      <c r="E40" s="18"/>
      <c r="F40" s="18"/>
      <c r="G40" s="18"/>
      <c r="H40" s="41">
        <f t="shared" si="5"/>
        <v>0</v>
      </c>
      <c r="I40" s="42" t="str">
        <f t="shared" si="6"/>
        <v/>
      </c>
      <c r="J40" s="12"/>
      <c r="K40" s="12"/>
    </row>
    <row r="41" spans="1:11" ht="12.75" x14ac:dyDescent="0.2">
      <c r="A41" s="15" t="s">
        <v>33</v>
      </c>
      <c r="B41" s="19"/>
      <c r="C41" s="19"/>
      <c r="D41" s="19"/>
      <c r="E41" s="19"/>
      <c r="F41" s="19"/>
      <c r="G41" s="18"/>
      <c r="H41" s="41">
        <f t="shared" si="5"/>
        <v>0</v>
      </c>
      <c r="I41" s="42" t="str">
        <f t="shared" si="6"/>
        <v/>
      </c>
      <c r="J41" s="12"/>
      <c r="K41" s="12"/>
    </row>
    <row r="42" spans="1:11" ht="25.5" x14ac:dyDescent="0.2">
      <c r="A42" s="15" t="s">
        <v>34</v>
      </c>
      <c r="B42" s="19"/>
      <c r="C42" s="19"/>
      <c r="D42" s="19"/>
      <c r="E42" s="19"/>
      <c r="F42" s="19"/>
      <c r="G42" s="18"/>
      <c r="H42" s="41">
        <f t="shared" si="5"/>
        <v>0</v>
      </c>
      <c r="I42" s="42" t="str">
        <f t="shared" si="6"/>
        <v/>
      </c>
      <c r="J42" s="12"/>
      <c r="K42" s="12"/>
    </row>
    <row r="43" spans="1:11" ht="25.5" x14ac:dyDescent="0.2">
      <c r="A43" s="15" t="s">
        <v>35</v>
      </c>
      <c r="B43" s="19"/>
      <c r="C43" s="19"/>
      <c r="D43" s="19"/>
      <c r="E43" s="19"/>
      <c r="F43" s="19"/>
      <c r="G43" s="18"/>
      <c r="H43" s="41">
        <f t="shared" si="5"/>
        <v>0</v>
      </c>
      <c r="I43" s="42" t="str">
        <f t="shared" si="6"/>
        <v/>
      </c>
      <c r="J43" s="12"/>
      <c r="K43" s="12"/>
    </row>
    <row r="44" spans="1:11" ht="25.5" x14ac:dyDescent="0.2">
      <c r="A44" s="15" t="s">
        <v>36</v>
      </c>
      <c r="B44" s="19"/>
      <c r="C44" s="19"/>
      <c r="D44" s="19"/>
      <c r="E44" s="19"/>
      <c r="F44" s="19"/>
      <c r="G44" s="18"/>
      <c r="H44" s="41">
        <f t="shared" si="5"/>
        <v>0</v>
      </c>
      <c r="I44" s="42" t="str">
        <f t="shared" si="6"/>
        <v/>
      </c>
      <c r="J44" s="12"/>
      <c r="K44" s="12"/>
    </row>
    <row r="45" spans="1:11" ht="12.75" x14ac:dyDescent="0.2">
      <c r="A45" s="14" t="s">
        <v>7</v>
      </c>
      <c r="B45" s="18"/>
      <c r="C45" s="18"/>
      <c r="D45" s="18"/>
      <c r="E45" s="18"/>
      <c r="F45" s="18"/>
      <c r="G45" s="18"/>
      <c r="H45" s="41">
        <f t="shared" si="5"/>
        <v>0</v>
      </c>
      <c r="I45" s="42" t="str">
        <f t="shared" si="6"/>
        <v/>
      </c>
      <c r="J45" s="12"/>
      <c r="K45" s="12"/>
    </row>
    <row r="46" spans="1:11" ht="12.75" x14ac:dyDescent="0.2">
      <c r="A46" s="14" t="s">
        <v>8</v>
      </c>
      <c r="B46" s="18"/>
      <c r="C46" s="18"/>
      <c r="D46" s="18"/>
      <c r="E46" s="18"/>
      <c r="F46" s="18"/>
      <c r="G46" s="18"/>
      <c r="H46" s="41">
        <f t="shared" si="5"/>
        <v>0</v>
      </c>
      <c r="I46" s="42" t="str">
        <f t="shared" si="6"/>
        <v/>
      </c>
      <c r="J46" s="12"/>
      <c r="K46" s="12"/>
    </row>
    <row r="47" spans="1:11" ht="12.75" x14ac:dyDescent="0.2">
      <c r="A47" s="12"/>
      <c r="B47" s="2"/>
      <c r="C47" s="2"/>
      <c r="D47" s="2"/>
      <c r="E47" s="2"/>
      <c r="F47" s="2"/>
      <c r="G47" s="2"/>
      <c r="H47" s="2"/>
      <c r="I47" s="2"/>
      <c r="J47" s="12"/>
      <c r="K47" s="12"/>
    </row>
    <row r="48" spans="1:11" ht="12.75" x14ac:dyDescent="0.2">
      <c r="A48" s="12"/>
      <c r="B48" s="2"/>
      <c r="C48" s="2"/>
      <c r="D48" s="2"/>
      <c r="E48" s="2"/>
      <c r="F48" s="2"/>
      <c r="G48" s="2"/>
      <c r="H48" s="2"/>
      <c r="I48" s="2"/>
      <c r="J48" s="12"/>
      <c r="K48" s="12"/>
    </row>
    <row r="49" spans="10:12" x14ac:dyDescent="0.25">
      <c r="J49" s="12"/>
      <c r="K49" s="12"/>
    </row>
    <row r="50" spans="10:12" x14ac:dyDescent="0.25">
      <c r="J50" s="12"/>
      <c r="K50" s="12"/>
    </row>
    <row r="51" spans="10:12" x14ac:dyDescent="0.25">
      <c r="J51" s="12"/>
      <c r="K51" s="12"/>
      <c r="L51" s="12"/>
    </row>
    <row r="52" spans="10:12" x14ac:dyDescent="0.25">
      <c r="J52" s="12"/>
      <c r="K52" s="12"/>
    </row>
    <row r="53" spans="10:12" x14ac:dyDescent="0.25">
      <c r="J53" s="12"/>
      <c r="K53" s="12"/>
    </row>
    <row r="54" spans="10:12" x14ac:dyDescent="0.25">
      <c r="J54" s="12"/>
      <c r="K54" s="12"/>
    </row>
    <row r="55" spans="10:12" x14ac:dyDescent="0.25">
      <c r="J55" s="12"/>
      <c r="K55" s="12"/>
    </row>
    <row r="56" spans="10:12" x14ac:dyDescent="0.25">
      <c r="J56" s="12"/>
      <c r="K56" s="12"/>
    </row>
    <row r="57" spans="10:12" x14ac:dyDescent="0.25">
      <c r="K57" s="12"/>
    </row>
    <row r="58" spans="10:12" x14ac:dyDescent="0.25">
      <c r="K58" s="12"/>
    </row>
    <row r="59" spans="10:12" x14ac:dyDescent="0.25">
      <c r="K59" s="12"/>
    </row>
  </sheetData>
  <mergeCells count="5">
    <mergeCell ref="B1:S4"/>
    <mergeCell ref="K5:S6"/>
    <mergeCell ref="K7:S7"/>
    <mergeCell ref="A34:I34"/>
    <mergeCell ref="K27:S2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1"/>
  <sheetViews>
    <sheetView view="pageBreakPreview" zoomScaleNormal="100" zoomScaleSheetLayoutView="100" workbookViewId="0">
      <selection sqref="A1:H1"/>
    </sheetView>
  </sheetViews>
  <sheetFormatPr defaultRowHeight="15" x14ac:dyDescent="0.25"/>
  <sheetData>
    <row r="1" spans="1:48" x14ac:dyDescent="0.25">
      <c r="A1" s="69" t="s">
        <v>57</v>
      </c>
      <c r="B1" s="69"/>
      <c r="C1" s="69"/>
      <c r="D1" s="69"/>
      <c r="E1" s="69"/>
      <c r="F1" s="69"/>
      <c r="G1" s="69"/>
      <c r="H1" s="69"/>
      <c r="I1" s="69" t="s">
        <v>0</v>
      </c>
      <c r="J1" s="69"/>
      <c r="K1" s="69"/>
      <c r="L1" s="69"/>
      <c r="M1" s="69"/>
      <c r="N1" s="69"/>
      <c r="O1" s="69"/>
      <c r="P1" s="69"/>
      <c r="Q1" s="69" t="s">
        <v>4</v>
      </c>
      <c r="R1" s="69"/>
      <c r="S1" s="69"/>
      <c r="T1" s="69"/>
      <c r="U1" s="69"/>
      <c r="V1" s="69"/>
      <c r="W1" s="69"/>
      <c r="X1" s="69"/>
      <c r="Y1" s="69" t="s">
        <v>41</v>
      </c>
      <c r="Z1" s="69"/>
      <c r="AA1" s="69"/>
      <c r="AB1" s="69"/>
      <c r="AC1" s="69"/>
      <c r="AD1" s="69"/>
      <c r="AE1" s="69"/>
      <c r="AF1" s="69"/>
      <c r="AG1" s="69" t="s">
        <v>56</v>
      </c>
      <c r="AH1" s="69"/>
      <c r="AI1" s="69"/>
      <c r="AJ1" s="69"/>
      <c r="AK1" s="69"/>
      <c r="AL1" s="69"/>
      <c r="AM1" s="69"/>
      <c r="AN1" s="69"/>
      <c r="AO1" s="69" t="s">
        <v>49</v>
      </c>
      <c r="AP1" s="69"/>
      <c r="AQ1" s="69"/>
      <c r="AR1" s="69"/>
      <c r="AS1" s="69"/>
      <c r="AT1" s="69"/>
      <c r="AU1" s="69"/>
      <c r="AV1" s="69"/>
    </row>
    <row r="2" spans="1:48" x14ac:dyDescent="0.25">
      <c r="A2" s="69">
        <f>adat!$A$1</f>
        <v>0</v>
      </c>
      <c r="B2" s="69"/>
      <c r="C2" s="69"/>
      <c r="D2" s="69"/>
      <c r="E2" s="69"/>
      <c r="F2" s="69"/>
      <c r="G2" s="69"/>
      <c r="H2" s="69"/>
      <c r="I2" s="69">
        <f>adat!$A$1</f>
        <v>0</v>
      </c>
      <c r="J2" s="69"/>
      <c r="K2" s="69"/>
      <c r="L2" s="69"/>
      <c r="M2" s="69"/>
      <c r="N2" s="69"/>
      <c r="O2" s="69"/>
      <c r="P2" s="69"/>
      <c r="Q2" s="69">
        <f>adat!$A$1</f>
        <v>0</v>
      </c>
      <c r="R2" s="69"/>
      <c r="S2" s="69"/>
      <c r="T2" s="69"/>
      <c r="U2" s="69"/>
      <c r="V2" s="69"/>
      <c r="W2" s="69"/>
      <c r="X2" s="69"/>
      <c r="Y2" s="69">
        <f>adat!$A$1</f>
        <v>0</v>
      </c>
      <c r="Z2" s="69"/>
      <c r="AA2" s="69"/>
      <c r="AB2" s="69"/>
      <c r="AC2" s="69"/>
      <c r="AD2" s="69"/>
      <c r="AE2" s="69"/>
      <c r="AF2" s="69"/>
      <c r="AG2" s="69">
        <f>adat!$A$1</f>
        <v>0</v>
      </c>
      <c r="AH2" s="69"/>
      <c r="AI2" s="69"/>
      <c r="AJ2" s="69"/>
      <c r="AK2" s="69"/>
      <c r="AL2" s="69"/>
      <c r="AM2" s="69"/>
      <c r="AN2" s="69"/>
      <c r="AO2" s="69">
        <f>adat!$A$1</f>
        <v>0</v>
      </c>
      <c r="AP2" s="69"/>
      <c r="AQ2" s="69"/>
      <c r="AR2" s="69"/>
      <c r="AS2" s="69"/>
      <c r="AT2" s="69"/>
      <c r="AU2" s="69"/>
      <c r="AV2" s="69"/>
    </row>
    <row r="3" spans="1:48" x14ac:dyDescent="0.25">
      <c r="A3" s="69" t="s">
        <v>63</v>
      </c>
      <c r="B3" s="69"/>
      <c r="C3" s="69"/>
      <c r="D3" s="69"/>
      <c r="E3" s="69"/>
      <c r="F3" s="69"/>
      <c r="G3" s="69"/>
      <c r="H3" s="69"/>
      <c r="I3" s="69" t="s">
        <v>63</v>
      </c>
      <c r="J3" s="69"/>
      <c r="K3" s="69"/>
      <c r="L3" s="69"/>
      <c r="M3" s="69"/>
      <c r="N3" s="69"/>
      <c r="O3" s="69"/>
      <c r="P3" s="69"/>
      <c r="Q3" s="69">
        <f>adat!$A$2</f>
        <v>0</v>
      </c>
      <c r="R3" s="69"/>
      <c r="S3" s="69"/>
      <c r="T3" s="69"/>
      <c r="U3" s="69"/>
      <c r="V3" s="69"/>
      <c r="W3" s="69"/>
      <c r="X3" s="69"/>
      <c r="Y3" s="69">
        <f>adat!$A$2</f>
        <v>0</v>
      </c>
      <c r="Z3" s="69"/>
      <c r="AA3" s="69"/>
      <c r="AB3" s="69"/>
      <c r="AC3" s="69"/>
      <c r="AD3" s="69"/>
      <c r="AE3" s="69"/>
      <c r="AF3" s="69"/>
      <c r="AG3" s="69">
        <f>adat!$A$2</f>
        <v>0</v>
      </c>
      <c r="AH3" s="69"/>
      <c r="AI3" s="69"/>
      <c r="AJ3" s="69"/>
      <c r="AK3" s="69"/>
      <c r="AL3" s="69"/>
      <c r="AM3" s="69"/>
      <c r="AN3" s="69"/>
      <c r="AO3" s="69">
        <f>adat!$A$2</f>
        <v>0</v>
      </c>
      <c r="AP3" s="69"/>
      <c r="AQ3" s="69"/>
      <c r="AR3" s="69"/>
      <c r="AS3" s="69"/>
      <c r="AT3" s="69"/>
      <c r="AU3" s="69"/>
      <c r="AV3" s="69"/>
    </row>
    <row r="21" spans="1:48" x14ac:dyDescent="0.25">
      <c r="A21" s="69" t="s">
        <v>58</v>
      </c>
      <c r="B21" s="69"/>
      <c r="C21" s="69"/>
      <c r="D21" s="69"/>
      <c r="E21" s="69"/>
      <c r="F21" s="69"/>
      <c r="G21" s="69"/>
      <c r="H21" s="69"/>
      <c r="I21" s="69" t="s">
        <v>15</v>
      </c>
      <c r="J21" s="69"/>
      <c r="K21" s="69"/>
      <c r="L21" s="69"/>
      <c r="M21" s="69"/>
      <c r="N21" s="69"/>
      <c r="O21" s="69"/>
      <c r="P21" s="69"/>
      <c r="Q21" s="69" t="s">
        <v>42</v>
      </c>
      <c r="R21" s="69"/>
      <c r="S21" s="69"/>
      <c r="T21" s="69"/>
      <c r="U21" s="69"/>
      <c r="V21" s="69"/>
      <c r="W21" s="69"/>
      <c r="X21" s="69"/>
      <c r="Y21" s="69" t="s">
        <v>43</v>
      </c>
      <c r="Z21" s="69"/>
      <c r="AA21" s="69"/>
      <c r="AB21" s="69"/>
      <c r="AC21" s="69"/>
      <c r="AD21" s="69"/>
      <c r="AE21" s="69"/>
      <c r="AF21" s="69"/>
      <c r="AG21" s="69" t="s">
        <v>50</v>
      </c>
      <c r="AH21" s="69"/>
      <c r="AI21" s="69"/>
      <c r="AJ21" s="69"/>
      <c r="AK21" s="69"/>
      <c r="AL21" s="69"/>
      <c r="AM21" s="69"/>
      <c r="AN21" s="69"/>
      <c r="AO21" s="69" t="s">
        <v>51</v>
      </c>
      <c r="AP21" s="69"/>
      <c r="AQ21" s="69"/>
      <c r="AR21" s="69"/>
      <c r="AS21" s="69"/>
      <c r="AT21" s="69"/>
      <c r="AU21" s="69"/>
      <c r="AV21" s="69"/>
    </row>
    <row r="22" spans="1:48" x14ac:dyDescent="0.25">
      <c r="A22" s="69">
        <f>adat!$A$1</f>
        <v>0</v>
      </c>
      <c r="B22" s="69"/>
      <c r="C22" s="69"/>
      <c r="D22" s="69"/>
      <c r="E22" s="69"/>
      <c r="F22" s="69"/>
      <c r="G22" s="69"/>
      <c r="H22" s="69"/>
      <c r="I22" s="69">
        <f>adat!$A$1</f>
        <v>0</v>
      </c>
      <c r="J22" s="69"/>
      <c r="K22" s="69"/>
      <c r="L22" s="69"/>
      <c r="M22" s="69"/>
      <c r="N22" s="69"/>
      <c r="O22" s="69"/>
      <c r="P22" s="69"/>
      <c r="Q22" s="69">
        <f>adat!$A$1</f>
        <v>0</v>
      </c>
      <c r="R22" s="69"/>
      <c r="S22" s="69"/>
      <c r="T22" s="69"/>
      <c r="U22" s="69"/>
      <c r="V22" s="69"/>
      <c r="W22" s="69"/>
      <c r="X22" s="69"/>
      <c r="Y22" s="69">
        <f>adat!$A$1</f>
        <v>0</v>
      </c>
      <c r="Z22" s="69"/>
      <c r="AA22" s="69"/>
      <c r="AB22" s="69"/>
      <c r="AC22" s="69"/>
      <c r="AD22" s="69"/>
      <c r="AE22" s="69"/>
      <c r="AF22" s="69"/>
      <c r="AG22" s="69">
        <f>adat!$A$1</f>
        <v>0</v>
      </c>
      <c r="AH22" s="69"/>
      <c r="AI22" s="69"/>
      <c r="AJ22" s="69"/>
      <c r="AK22" s="69"/>
      <c r="AL22" s="69"/>
      <c r="AM22" s="69"/>
      <c r="AN22" s="69"/>
      <c r="AO22" s="69">
        <f>adat!$A$1</f>
        <v>0</v>
      </c>
      <c r="AP22" s="69"/>
      <c r="AQ22" s="69"/>
      <c r="AR22" s="69"/>
      <c r="AS22" s="69"/>
      <c r="AT22" s="69"/>
      <c r="AU22" s="69"/>
      <c r="AV22" s="69"/>
    </row>
    <row r="23" spans="1:48" x14ac:dyDescent="0.25">
      <c r="A23" s="69" t="s">
        <v>63</v>
      </c>
      <c r="B23" s="69"/>
      <c r="C23" s="69"/>
      <c r="D23" s="69"/>
      <c r="E23" s="69"/>
      <c r="F23" s="69"/>
      <c r="G23" s="69"/>
      <c r="H23" s="69"/>
      <c r="I23" s="69" t="s">
        <v>63</v>
      </c>
      <c r="J23" s="69"/>
      <c r="K23" s="69"/>
      <c r="L23" s="69"/>
      <c r="M23" s="69"/>
      <c r="N23" s="69"/>
      <c r="O23" s="69"/>
      <c r="P23" s="69"/>
      <c r="Q23" s="69">
        <f>adat!$A$2</f>
        <v>0</v>
      </c>
      <c r="R23" s="69"/>
      <c r="S23" s="69"/>
      <c r="T23" s="69"/>
      <c r="U23" s="69"/>
      <c r="V23" s="69"/>
      <c r="W23" s="69"/>
      <c r="X23" s="69"/>
      <c r="Y23" s="69">
        <f>adat!$A$2</f>
        <v>0</v>
      </c>
      <c r="Z23" s="69"/>
      <c r="AA23" s="69"/>
      <c r="AB23" s="69"/>
      <c r="AC23" s="69"/>
      <c r="AD23" s="69"/>
      <c r="AE23" s="69"/>
      <c r="AF23" s="69"/>
      <c r="AG23" s="69">
        <f>adat!$A$2</f>
        <v>0</v>
      </c>
      <c r="AH23" s="69"/>
      <c r="AI23" s="69"/>
      <c r="AJ23" s="69"/>
      <c r="AK23" s="69"/>
      <c r="AL23" s="69"/>
      <c r="AM23" s="69"/>
      <c r="AN23" s="69"/>
      <c r="AO23" s="69">
        <f>adat!$A$2</f>
        <v>0</v>
      </c>
      <c r="AP23" s="69"/>
      <c r="AQ23" s="69"/>
      <c r="AR23" s="69"/>
      <c r="AS23" s="69"/>
      <c r="AT23" s="69"/>
      <c r="AU23" s="69"/>
      <c r="AV23" s="69"/>
    </row>
    <row r="28" spans="1:48" x14ac:dyDescent="0.25">
      <c r="B28" s="22"/>
      <c r="C28" s="22"/>
      <c r="D28" s="22"/>
      <c r="E28" s="22"/>
      <c r="F28" s="22"/>
      <c r="G28" s="22"/>
      <c r="H28" s="22"/>
      <c r="I28" s="22"/>
      <c r="J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pans="1:48" x14ac:dyDescent="0.25">
      <c r="B29" s="22"/>
      <c r="C29" s="22"/>
      <c r="D29" s="22"/>
      <c r="E29" s="22"/>
      <c r="F29" s="22"/>
      <c r="G29" s="22"/>
      <c r="H29" s="22"/>
      <c r="I29" s="22"/>
      <c r="J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pans="1:48" x14ac:dyDescent="0.25">
      <c r="B30" s="22"/>
      <c r="C30" s="22"/>
      <c r="D30" s="22"/>
      <c r="E30" s="22"/>
      <c r="F30" s="22"/>
      <c r="G30" s="22"/>
      <c r="H30" s="22"/>
      <c r="I30" s="22"/>
      <c r="J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5" spans="1:48" x14ac:dyDescent="0.25">
      <c r="W35" s="20"/>
      <c r="X35" s="20"/>
      <c r="Y35" s="20"/>
      <c r="Z35" s="20"/>
      <c r="AA35" s="20"/>
      <c r="AB35" s="20"/>
    </row>
    <row r="36" spans="1:48" x14ac:dyDescent="0.25">
      <c r="W36" s="20"/>
      <c r="X36" s="21"/>
      <c r="Y36" s="21"/>
      <c r="Z36" s="21"/>
      <c r="AA36" s="21"/>
      <c r="AB36" s="21"/>
    </row>
    <row r="40" spans="1:48" x14ac:dyDescent="0.25">
      <c r="A40" s="69" t="s">
        <v>38</v>
      </c>
      <c r="B40" s="69"/>
      <c r="C40" s="69"/>
      <c r="D40" s="69"/>
      <c r="E40" s="69"/>
      <c r="F40" s="69"/>
      <c r="G40" s="69"/>
      <c r="H40" s="69"/>
      <c r="I40" s="69" t="s">
        <v>2</v>
      </c>
      <c r="J40" s="69"/>
      <c r="K40" s="69"/>
      <c r="L40" s="69"/>
      <c r="M40" s="69"/>
      <c r="N40" s="69"/>
      <c r="O40" s="69"/>
      <c r="P40" s="69"/>
      <c r="Q40" s="70" t="s">
        <v>45</v>
      </c>
      <c r="R40" s="70"/>
      <c r="S40" s="70"/>
      <c r="T40" s="70"/>
      <c r="U40" s="70"/>
      <c r="V40" s="70"/>
      <c r="W40" s="70"/>
      <c r="X40" s="70"/>
      <c r="Y40" s="70" t="s">
        <v>44</v>
      </c>
      <c r="Z40" s="70"/>
      <c r="AA40" s="70"/>
      <c r="AB40" s="70"/>
      <c r="AC40" s="70"/>
      <c r="AD40" s="70"/>
      <c r="AE40" s="70"/>
      <c r="AF40" s="70"/>
      <c r="AG40" s="69" t="s">
        <v>7</v>
      </c>
      <c r="AH40" s="69"/>
      <c r="AI40" s="69"/>
      <c r="AJ40" s="69"/>
      <c r="AK40" s="69"/>
      <c r="AL40" s="69"/>
      <c r="AM40" s="69"/>
      <c r="AN40" s="69"/>
      <c r="AO40" s="69" t="s">
        <v>8</v>
      </c>
      <c r="AP40" s="69"/>
      <c r="AQ40" s="69"/>
      <c r="AR40" s="69"/>
      <c r="AS40" s="69"/>
      <c r="AT40" s="69"/>
      <c r="AU40" s="69"/>
      <c r="AV40" s="69"/>
    </row>
    <row r="41" spans="1:48" x14ac:dyDescent="0.25">
      <c r="A41" s="69">
        <f>adat!$A$1</f>
        <v>0</v>
      </c>
      <c r="B41" s="69"/>
      <c r="C41" s="69"/>
      <c r="D41" s="69"/>
      <c r="E41" s="69"/>
      <c r="F41" s="69"/>
      <c r="G41" s="69"/>
      <c r="H41" s="69"/>
      <c r="I41" s="69">
        <f>adat!$A$1</f>
        <v>0</v>
      </c>
      <c r="J41" s="69"/>
      <c r="K41" s="69"/>
      <c r="L41" s="69"/>
      <c r="M41" s="69"/>
      <c r="N41" s="69"/>
      <c r="O41" s="69"/>
      <c r="P41" s="69"/>
      <c r="Q41" s="69">
        <f>adat!$A$1</f>
        <v>0</v>
      </c>
      <c r="R41" s="69"/>
      <c r="S41" s="69"/>
      <c r="T41" s="69"/>
      <c r="U41" s="69"/>
      <c r="V41" s="69"/>
      <c r="W41" s="69"/>
      <c r="X41" s="69"/>
      <c r="Y41" s="69">
        <f>adat!$A$1</f>
        <v>0</v>
      </c>
      <c r="Z41" s="69"/>
      <c r="AA41" s="69"/>
      <c r="AB41" s="69"/>
      <c r="AC41" s="69"/>
      <c r="AD41" s="69"/>
      <c r="AE41" s="69"/>
      <c r="AF41" s="69"/>
      <c r="AG41" s="69">
        <f>adat!$A$1</f>
        <v>0</v>
      </c>
      <c r="AH41" s="69"/>
      <c r="AI41" s="69"/>
      <c r="AJ41" s="69"/>
      <c r="AK41" s="69"/>
      <c r="AL41" s="69"/>
      <c r="AM41" s="69"/>
      <c r="AN41" s="69"/>
      <c r="AO41" s="69">
        <f>adat!$A$1</f>
        <v>0</v>
      </c>
      <c r="AP41" s="69"/>
      <c r="AQ41" s="69"/>
      <c r="AR41" s="69"/>
      <c r="AS41" s="69"/>
      <c r="AT41" s="69"/>
      <c r="AU41" s="69"/>
      <c r="AV41" s="69"/>
    </row>
    <row r="42" spans="1:48" x14ac:dyDescent="0.25">
      <c r="A42" s="69" t="s">
        <v>63</v>
      </c>
      <c r="B42" s="69"/>
      <c r="C42" s="69"/>
      <c r="D42" s="69"/>
      <c r="E42" s="69"/>
      <c r="F42" s="69"/>
      <c r="G42" s="69"/>
      <c r="H42" s="69"/>
      <c r="I42" s="69" t="s">
        <v>63</v>
      </c>
      <c r="J42" s="69"/>
      <c r="K42" s="69"/>
      <c r="L42" s="69"/>
      <c r="M42" s="69"/>
      <c r="N42" s="69"/>
      <c r="O42" s="69"/>
      <c r="P42" s="69"/>
      <c r="Q42" s="69">
        <f>adat!$A$2</f>
        <v>0</v>
      </c>
      <c r="R42" s="69"/>
      <c r="S42" s="69"/>
      <c r="T42" s="69"/>
      <c r="U42" s="69"/>
      <c r="V42" s="69"/>
      <c r="W42" s="69"/>
      <c r="X42" s="69"/>
      <c r="Y42" s="69">
        <f>adat!$A$2</f>
        <v>0</v>
      </c>
      <c r="Z42" s="69"/>
      <c r="AA42" s="69"/>
      <c r="AB42" s="69"/>
      <c r="AC42" s="69"/>
      <c r="AD42" s="69"/>
      <c r="AE42" s="69"/>
      <c r="AF42" s="69"/>
      <c r="AG42" s="69">
        <f>adat!$A$2</f>
        <v>0</v>
      </c>
      <c r="AH42" s="69"/>
      <c r="AI42" s="69"/>
      <c r="AJ42" s="69"/>
      <c r="AK42" s="69"/>
      <c r="AL42" s="69"/>
      <c r="AM42" s="69"/>
      <c r="AN42" s="69"/>
      <c r="AO42" s="69">
        <f>adat!$A$2</f>
        <v>0</v>
      </c>
      <c r="AP42" s="69"/>
      <c r="AQ42" s="69"/>
      <c r="AR42" s="69"/>
      <c r="AS42" s="69"/>
      <c r="AT42" s="69"/>
      <c r="AU42" s="69"/>
      <c r="AV42" s="69"/>
    </row>
    <row r="60" spans="1:48" x14ac:dyDescent="0.25">
      <c r="A60" s="69" t="s">
        <v>40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70" t="s">
        <v>46</v>
      </c>
      <c r="R60" s="70"/>
      <c r="S60" s="70"/>
      <c r="T60" s="70"/>
      <c r="U60" s="70"/>
      <c r="V60" s="70"/>
      <c r="W60" s="70"/>
      <c r="X60" s="70"/>
      <c r="Y60" s="70" t="s">
        <v>47</v>
      </c>
      <c r="Z60" s="70"/>
      <c r="AA60" s="70"/>
      <c r="AB60" s="70"/>
      <c r="AC60" s="70"/>
      <c r="AD60" s="70"/>
      <c r="AE60" s="70"/>
      <c r="AF60" s="70"/>
      <c r="AG60" s="69" t="s">
        <v>52</v>
      </c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</row>
    <row r="61" spans="1:48" x14ac:dyDescent="0.25">
      <c r="A61" s="69">
        <f>adat!$A$1</f>
        <v>0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>
        <f>adat!$A$1</f>
        <v>0</v>
      </c>
      <c r="R61" s="69"/>
      <c r="S61" s="69"/>
      <c r="T61" s="69"/>
      <c r="U61" s="69"/>
      <c r="V61" s="69"/>
      <c r="W61" s="69"/>
      <c r="X61" s="69"/>
      <c r="Y61" s="69">
        <f>adat!$A$1</f>
        <v>0</v>
      </c>
      <c r="Z61" s="69"/>
      <c r="AA61" s="69"/>
      <c r="AB61" s="69"/>
      <c r="AC61" s="69"/>
      <c r="AD61" s="69"/>
      <c r="AE61" s="69"/>
      <c r="AF61" s="69"/>
      <c r="AG61" s="69">
        <f>adat!$A$2</f>
        <v>0</v>
      </c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</row>
    <row r="62" spans="1:48" x14ac:dyDescent="0.25">
      <c r="A62" s="69" t="s">
        <v>63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>
        <f>adat!$A$2</f>
        <v>0</v>
      </c>
      <c r="R62" s="69"/>
      <c r="S62" s="69"/>
      <c r="T62" s="69"/>
      <c r="U62" s="69"/>
      <c r="V62" s="69"/>
      <c r="W62" s="69"/>
      <c r="X62" s="69"/>
      <c r="Y62" s="69">
        <f>adat!$A$2</f>
        <v>0</v>
      </c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</row>
    <row r="79" spans="1:48" x14ac:dyDescent="0.25">
      <c r="A79" s="69" t="s">
        <v>59</v>
      </c>
      <c r="B79" s="69"/>
      <c r="C79" s="69"/>
      <c r="D79" s="69"/>
      <c r="E79" s="69"/>
      <c r="F79" s="69"/>
      <c r="G79" s="69"/>
      <c r="H79" s="69"/>
      <c r="I79" s="69" t="s">
        <v>60</v>
      </c>
      <c r="J79" s="69"/>
      <c r="K79" s="69"/>
      <c r="L79" s="69"/>
      <c r="M79" s="69"/>
      <c r="N79" s="69"/>
      <c r="O79" s="69"/>
      <c r="P79" s="69"/>
      <c r="Q79" s="70" t="s">
        <v>48</v>
      </c>
      <c r="R79" s="70"/>
      <c r="S79" s="70"/>
      <c r="T79" s="70"/>
      <c r="U79" s="70"/>
      <c r="V79" s="70"/>
      <c r="W79" s="70"/>
      <c r="X79" s="70"/>
      <c r="Y79" s="70" t="s">
        <v>61</v>
      </c>
      <c r="Z79" s="70"/>
      <c r="AA79" s="70"/>
      <c r="AB79" s="70"/>
      <c r="AC79" s="70"/>
      <c r="AD79" s="70"/>
      <c r="AE79" s="70"/>
      <c r="AF79" s="70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</row>
    <row r="80" spans="1:48" x14ac:dyDescent="0.25">
      <c r="A80" s="69">
        <f>adat!$A$1</f>
        <v>0</v>
      </c>
      <c r="B80" s="69"/>
      <c r="C80" s="69"/>
      <c r="D80" s="69"/>
      <c r="E80" s="69"/>
      <c r="F80" s="69"/>
      <c r="G80" s="69"/>
      <c r="H80" s="69"/>
      <c r="I80" s="69">
        <f>adat!$A$1</f>
        <v>0</v>
      </c>
      <c r="J80" s="69"/>
      <c r="K80" s="69"/>
      <c r="L80" s="69"/>
      <c r="M80" s="69"/>
      <c r="N80" s="69"/>
      <c r="O80" s="69"/>
      <c r="P80" s="69"/>
      <c r="Q80" s="69">
        <f>adat!$A$1</f>
        <v>0</v>
      </c>
      <c r="R80" s="69"/>
      <c r="S80" s="69"/>
      <c r="T80" s="69"/>
      <c r="U80" s="69"/>
      <c r="V80" s="69"/>
      <c r="W80" s="69"/>
      <c r="X80" s="69"/>
      <c r="Y80" s="69">
        <f>adat!$A$1</f>
        <v>0</v>
      </c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</row>
    <row r="81" spans="1:48" x14ac:dyDescent="0.25">
      <c r="A81" s="69" t="s">
        <v>63</v>
      </c>
      <c r="B81" s="69"/>
      <c r="C81" s="69"/>
      <c r="D81" s="69"/>
      <c r="E81" s="69"/>
      <c r="F81" s="69"/>
      <c r="G81" s="69"/>
      <c r="H81" s="69"/>
      <c r="I81" s="69" t="s">
        <v>63</v>
      </c>
      <c r="J81" s="69"/>
      <c r="K81" s="69"/>
      <c r="L81" s="69"/>
      <c r="M81" s="69"/>
      <c r="N81" s="69"/>
      <c r="O81" s="69"/>
      <c r="P81" s="69"/>
      <c r="Q81" s="69">
        <f>adat!$A$2</f>
        <v>0</v>
      </c>
      <c r="R81" s="69"/>
      <c r="S81" s="69"/>
      <c r="T81" s="69"/>
      <c r="U81" s="69"/>
      <c r="V81" s="69"/>
      <c r="W81" s="69"/>
      <c r="X81" s="69"/>
      <c r="Y81" s="69">
        <f>adat!$A$2</f>
        <v>0</v>
      </c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</row>
    <row r="99" spans="1:40" x14ac:dyDescent="0.25">
      <c r="A99" s="69" t="s">
        <v>3</v>
      </c>
      <c r="B99" s="69"/>
      <c r="C99" s="69"/>
      <c r="D99" s="69"/>
      <c r="E99" s="69"/>
      <c r="F99" s="69"/>
      <c r="G99" s="69"/>
      <c r="H99" s="69"/>
      <c r="I99" s="69" t="s">
        <v>12</v>
      </c>
      <c r="J99" s="69"/>
      <c r="K99" s="69"/>
      <c r="L99" s="69"/>
      <c r="M99" s="69"/>
      <c r="N99" s="69"/>
      <c r="O99" s="69"/>
      <c r="P99" s="69"/>
      <c r="Q99" s="70"/>
      <c r="R99" s="70"/>
      <c r="S99" s="70"/>
      <c r="T99" s="70"/>
      <c r="U99" s="70"/>
      <c r="V99" s="70"/>
      <c r="W99" s="70"/>
      <c r="X99" s="70"/>
      <c r="AG99" s="69"/>
      <c r="AH99" s="69"/>
      <c r="AI99" s="69"/>
      <c r="AJ99" s="69"/>
      <c r="AK99" s="69"/>
      <c r="AL99" s="69"/>
      <c r="AM99" s="69"/>
      <c r="AN99" s="69"/>
    </row>
    <row r="100" spans="1:40" x14ac:dyDescent="0.25">
      <c r="A100" s="69" t="s">
        <v>37</v>
      </c>
      <c r="B100" s="69"/>
      <c r="C100" s="69"/>
      <c r="D100" s="69"/>
      <c r="E100" s="69"/>
      <c r="F100" s="69"/>
      <c r="G100" s="69"/>
      <c r="H100" s="69"/>
      <c r="I100" s="69" t="s">
        <v>37</v>
      </c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AG100" s="69"/>
      <c r="AH100" s="69"/>
      <c r="AI100" s="69"/>
      <c r="AJ100" s="69"/>
      <c r="AK100" s="69"/>
      <c r="AL100" s="69"/>
      <c r="AM100" s="69"/>
      <c r="AN100" s="69"/>
    </row>
    <row r="101" spans="1:40" x14ac:dyDescent="0.25">
      <c r="A101" s="69" t="s">
        <v>63</v>
      </c>
      <c r="B101" s="69"/>
      <c r="C101" s="69"/>
      <c r="D101" s="69"/>
      <c r="E101" s="69"/>
      <c r="F101" s="69"/>
      <c r="G101" s="69"/>
      <c r="H101" s="69"/>
      <c r="I101" s="69" t="s">
        <v>63</v>
      </c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</row>
  </sheetData>
  <mergeCells count="101">
    <mergeCell ref="AO41:AV41"/>
    <mergeCell ref="AO42:AV42"/>
    <mergeCell ref="AO1:AV1"/>
    <mergeCell ref="AO2:AV2"/>
    <mergeCell ref="AO3:AV3"/>
    <mergeCell ref="AG21:AN21"/>
    <mergeCell ref="AG22:AN22"/>
    <mergeCell ref="AO21:AV21"/>
    <mergeCell ref="AO22:AV22"/>
    <mergeCell ref="AO23:AV23"/>
    <mergeCell ref="AG40:AN40"/>
    <mergeCell ref="AO40:AV40"/>
    <mergeCell ref="Q99:X99"/>
    <mergeCell ref="Q100:X100"/>
    <mergeCell ref="Q101:X101"/>
    <mergeCell ref="AG1:AN1"/>
    <mergeCell ref="AG2:AN2"/>
    <mergeCell ref="AG3:AN3"/>
    <mergeCell ref="AG23:AN23"/>
    <mergeCell ref="Q79:X79"/>
    <mergeCell ref="Q80:X80"/>
    <mergeCell ref="Q81:X81"/>
    <mergeCell ref="Y79:AF79"/>
    <mergeCell ref="Y80:AF80"/>
    <mergeCell ref="Y81:AF81"/>
    <mergeCell ref="Q60:X60"/>
    <mergeCell ref="Q61:X61"/>
    <mergeCell ref="Q62:X62"/>
    <mergeCell ref="AG41:AN41"/>
    <mergeCell ref="AG42:AN42"/>
    <mergeCell ref="Y60:AF60"/>
    <mergeCell ref="Y61:AF61"/>
    <mergeCell ref="Y62:AF62"/>
    <mergeCell ref="Q40:X40"/>
    <mergeCell ref="Q41:X41"/>
    <mergeCell ref="Q42:X42"/>
    <mergeCell ref="Y40:AF40"/>
    <mergeCell ref="Y41:AF41"/>
    <mergeCell ref="Y42:AF42"/>
    <mergeCell ref="Q1:X1"/>
    <mergeCell ref="Q2:X2"/>
    <mergeCell ref="Q3:X3"/>
    <mergeCell ref="Y1:AF1"/>
    <mergeCell ref="Y2:AF2"/>
    <mergeCell ref="Y3:AF3"/>
    <mergeCell ref="Q21:X21"/>
    <mergeCell ref="Q22:X22"/>
    <mergeCell ref="Q23:X23"/>
    <mergeCell ref="Y21:AF21"/>
    <mergeCell ref="Y22:AF22"/>
    <mergeCell ref="Y23:AF23"/>
    <mergeCell ref="I1:P1"/>
    <mergeCell ref="I2:P2"/>
    <mergeCell ref="I3:P3"/>
    <mergeCell ref="A1:H1"/>
    <mergeCell ref="A2:H2"/>
    <mergeCell ref="A3:H3"/>
    <mergeCell ref="A21:H21"/>
    <mergeCell ref="A22:H22"/>
    <mergeCell ref="A23:H23"/>
    <mergeCell ref="I21:P21"/>
    <mergeCell ref="I22:P22"/>
    <mergeCell ref="I23:P23"/>
    <mergeCell ref="A60:H60"/>
    <mergeCell ref="A61:H61"/>
    <mergeCell ref="A62:H62"/>
    <mergeCell ref="I60:P60"/>
    <mergeCell ref="I61:P61"/>
    <mergeCell ref="I62:P62"/>
    <mergeCell ref="A40:H40"/>
    <mergeCell ref="A41:H41"/>
    <mergeCell ref="A42:H42"/>
    <mergeCell ref="I40:P40"/>
    <mergeCell ref="I41:P41"/>
    <mergeCell ref="I42:P42"/>
    <mergeCell ref="A99:H99"/>
    <mergeCell ref="A100:H100"/>
    <mergeCell ref="A101:H101"/>
    <mergeCell ref="I99:P99"/>
    <mergeCell ref="I100:P100"/>
    <mergeCell ref="I101:P101"/>
    <mergeCell ref="A79:H79"/>
    <mergeCell ref="A80:H80"/>
    <mergeCell ref="A81:H81"/>
    <mergeCell ref="I79:P79"/>
    <mergeCell ref="I80:P80"/>
    <mergeCell ref="I81:P81"/>
    <mergeCell ref="AG99:AN99"/>
    <mergeCell ref="AG100:AN100"/>
    <mergeCell ref="AG79:AN79"/>
    <mergeCell ref="AG80:AN80"/>
    <mergeCell ref="AG81:AN81"/>
    <mergeCell ref="AO79:AV79"/>
    <mergeCell ref="AO80:AV80"/>
    <mergeCell ref="AO81:AV81"/>
    <mergeCell ref="AG60:AN60"/>
    <mergeCell ref="AG61:AN61"/>
    <mergeCell ref="AG62:AN62"/>
    <mergeCell ref="AO60:AV60"/>
    <mergeCell ref="AO61:AV61"/>
    <mergeCell ref="AO62:AV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adat</vt:lpstr>
      <vt:lpstr>diagram</vt:lpstr>
      <vt:lpstr>adat!Nyomtatási_terület</vt:lpstr>
      <vt:lpstr>diagram!Nyomtatási_terület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orfk</dc:creator>
  <cp:lastModifiedBy>Török Zoltán</cp:lastModifiedBy>
  <cp:lastPrinted>2016-03-21T14:09:48Z</cp:lastPrinted>
  <dcterms:created xsi:type="dcterms:W3CDTF">2015-02-20T09:00:17Z</dcterms:created>
  <dcterms:modified xsi:type="dcterms:W3CDTF">2016-03-21T14:09:56Z</dcterms:modified>
</cp:coreProperties>
</file>